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fonade-my.sharepoint.com/personal/mlopez1_enterritorio_gov_co/Documents/Back up oficina 9 julio 21/PM CGR/"/>
    </mc:Choice>
  </mc:AlternateContent>
  <xr:revisionPtr revIDLastSave="76" documentId="8_{19685C24-0B24-46F8-BBD7-06A5FCB3340D}" xr6:coauthVersionLast="47" xr6:coauthVersionMax="47" xr10:uidLastSave="{DABFA71A-D609-4C82-8D4D-3D27C3B16603}"/>
  <bookViews>
    <workbookView xWindow="-120" yWindow="-120" windowWidth="20730" windowHeight="11160" xr2:uid="{00000000-000D-0000-FFFF-FFFF00000000}"/>
  </bookViews>
  <sheets>
    <sheet name="F14.1  PLANES DE MEJORAMIENT..." sheetId="1" r:id="rId1"/>
  </sheets>
  <definedNames>
    <definedName name="_xlnm._FilterDatabase" localSheetId="0" hidden="1">'F14.1  PLANES DE MEJORAMIENT...'!$A$10:$IU$212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12" i="1" l="1"/>
  <c r="M211" i="1"/>
  <c r="M210" i="1"/>
  <c r="M209" i="1"/>
  <c r="N208" i="1"/>
  <c r="M208" i="1"/>
  <c r="M207" i="1"/>
  <c r="K206" i="1"/>
  <c r="M206" i="1" s="1"/>
  <c r="M205" i="1"/>
  <c r="M204" i="1"/>
  <c r="M203" i="1"/>
  <c r="M202" i="1"/>
  <c r="K201" i="1"/>
  <c r="M201" i="1" s="1"/>
  <c r="M200" i="1"/>
  <c r="M199" i="1"/>
  <c r="M198" i="1"/>
  <c r="M197" i="1"/>
  <c r="M196" i="1"/>
  <c r="M195" i="1"/>
  <c r="M194" i="1"/>
  <c r="M193" i="1"/>
  <c r="M192" i="1"/>
  <c r="M191" i="1"/>
  <c r="M190" i="1"/>
  <c r="M189" i="1"/>
  <c r="M188" i="1"/>
  <c r="K186" i="1"/>
  <c r="K187" i="1" s="1"/>
  <c r="M187" i="1" s="1"/>
  <c r="M185" i="1"/>
  <c r="M184" i="1"/>
  <c r="K183" i="1"/>
  <c r="M183" i="1" s="1"/>
  <c r="M182" i="1"/>
  <c r="M181" i="1"/>
  <c r="M180" i="1"/>
  <c r="M179" i="1"/>
  <c r="M178" i="1"/>
  <c r="M177" i="1"/>
  <c r="M176" i="1"/>
  <c r="M175" i="1"/>
  <c r="M174" i="1"/>
  <c r="M173" i="1"/>
  <c r="M172" i="1"/>
  <c r="M171" i="1"/>
  <c r="M170" i="1"/>
  <c r="M169" i="1"/>
  <c r="M168" i="1"/>
  <c r="M167" i="1"/>
  <c r="K166" i="1"/>
  <c r="M166" i="1" s="1"/>
  <c r="M165" i="1"/>
  <c r="M164" i="1"/>
  <c r="M163" i="1"/>
  <c r="M162" i="1"/>
  <c r="M161" i="1"/>
  <c r="M160" i="1"/>
  <c r="M159" i="1"/>
  <c r="M158" i="1"/>
  <c r="M157" i="1"/>
  <c r="M156" i="1"/>
  <c r="M155" i="1"/>
  <c r="M154" i="1"/>
  <c r="M153" i="1"/>
  <c r="M152" i="1"/>
  <c r="M151" i="1"/>
  <c r="M150" i="1"/>
  <c r="M149" i="1"/>
  <c r="M148" i="1"/>
  <c r="M147" i="1"/>
  <c r="M146" i="1"/>
  <c r="M145" i="1"/>
  <c r="M144" i="1"/>
  <c r="M143" i="1"/>
  <c r="M142" i="1"/>
  <c r="M141" i="1"/>
  <c r="M140" i="1"/>
  <c r="M139" i="1"/>
  <c r="M138" i="1"/>
  <c r="M137" i="1"/>
  <c r="M136" i="1"/>
  <c r="M135" i="1"/>
  <c r="M134" i="1"/>
  <c r="M133" i="1"/>
  <c r="M132" i="1"/>
  <c r="M131" i="1"/>
  <c r="M130" i="1"/>
  <c r="M129" i="1"/>
  <c r="M128" i="1"/>
  <c r="M127" i="1"/>
  <c r="M126" i="1"/>
  <c r="M125" i="1"/>
  <c r="M124" i="1"/>
  <c r="M123" i="1"/>
  <c r="M122" i="1"/>
  <c r="M121" i="1"/>
  <c r="M120" i="1"/>
  <c r="M119" i="1"/>
  <c r="M118"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M186" i="1" l="1"/>
</calcChain>
</file>

<file path=xl/sharedStrings.xml><?xml version="1.0" encoding="utf-8"?>
<sst xmlns="http://schemas.openxmlformats.org/spreadsheetml/2006/main" count="1839" uniqueCount="1108">
  <si>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</si>
  <si>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</si>
  <si>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</si>
  <si>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</si>
  <si>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</si>
  <si>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</si>
  <si>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</si>
  <si>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</si>
  <si>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</si>
  <si>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</si>
  <si>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</si>
  <si>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</si>
  <si>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</si>
  <si>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</si>
  <si>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</si>
  <si>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</si>
  <si>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</si>
  <si>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</si>
  <si>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</si>
  <si>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</si>
  <si>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</si>
  <si>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</si>
  <si>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</si>
  <si>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</si>
  <si>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</si>
  <si>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</si>
  <si>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</si>
  <si>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</si>
  <si>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</si>
  <si>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</si>
  <si>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</si>
  <si>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</si>
  <si>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</si>
  <si>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</si>
  <si>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</si>
  <si>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</si>
  <si>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</si>
  <si>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</si>
  <si>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</si>
  <si>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</si>
  <si>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</si>
  <si>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</si>
  <si>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</si>
  <si>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</si>
  <si>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</si>
  <si>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</si>
  <si>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</si>
  <si>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</si>
  <si>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</si>
  <si>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</si>
  <si>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</si>
  <si>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</si>
  <si>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</si>
  <si>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</si>
  <si>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</si>
  <si>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</si>
  <si>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</si>
  <si>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</si>
  <si>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</si>
  <si>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</si>
  <si>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</si>
  <si>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</si>
  <si>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</si>
  <si>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</si>
  <si>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</si>
  <si>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</si>
  <si>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</si>
  <si>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</si>
  <si>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</si>
  <si>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</si>
  <si>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</si>
  <si>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</si>
  <si>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</si>
  <si>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</si>
  <si>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</si>
  <si>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</si>
  <si>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</si>
  <si>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</si>
  <si>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</si>
  <si>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</si>
  <si>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</si>
  <si>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</si>
  <si>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</si>
  <si>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</si>
  <si>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</si>
  <si>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</si>
  <si>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</si>
  <si>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</si>
  <si>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</si>
  <si>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</si>
  <si>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</si>
  <si>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</si>
  <si>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</si>
  <si>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</si>
  <si>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</si>
  <si>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</si>
  <si>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</si>
  <si>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</si>
  <si>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</si>
  <si>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</si>
  <si>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</si>
  <si>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</si>
  <si>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</si>
  <si>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</si>
  <si>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</si>
  <si>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</si>
  <si>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</si>
  <si>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</si>
  <si>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</si>
  <si>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</si>
  <si>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</si>
  <si>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</si>
  <si>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</si>
  <si>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</si>
  <si>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</si>
  <si>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</si>
  <si>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</si>
  <si>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</si>
  <si>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</si>
  <si>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</si>
  <si>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</si>
  <si>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</si>
  <si>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</si>
  <si>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</si>
  <si>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</si>
  <si>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</si>
  <si>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</si>
  <si>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</si>
  <si>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</si>
  <si>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</si>
  <si>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</si>
  <si>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</si>
  <si>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</si>
  <si>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</si>
  <si>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</si>
  <si>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</si>
  <si>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</si>
  <si>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</si>
  <si>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</si>
  <si>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</si>
  <si>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</si>
  <si>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</si>
  <si>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</si>
  <si>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</si>
  <si>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</si>
  <si>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</si>
  <si>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</si>
  <si>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</si>
  <si>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</si>
  <si>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</si>
  <si>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</si>
  <si>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</si>
  <si>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</si>
  <si>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</si>
  <si>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</si>
  <si>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</si>
  <si>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</si>
  <si>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</si>
  <si>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</si>
  <si>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</si>
  <si>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</si>
  <si>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</si>
  <si>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</si>
  <si>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</si>
  <si>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</si>
  <si>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</si>
  <si>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</si>
  <si>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</si>
  <si>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</si>
  <si>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</si>
  <si>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</si>
  <si>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</si>
  <si>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</si>
  <si>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</si>
  <si>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</si>
  <si>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</si>
  <si>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</si>
  <si>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</si>
  <si>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</si>
  <si>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</si>
  <si>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</si>
  <si>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</si>
  <si>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</si>
  <si>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</si>
  <si>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</si>
  <si>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</si>
  <si>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</si>
  <si>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</si>
  <si>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</si>
  <si>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</si>
  <si>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</si>
  <si>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</si>
  <si>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</si>
  <si>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</si>
  <si>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</si>
  <si>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</si>
  <si>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</si>
  <si>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</si>
  <si>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</si>
  <si>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</si>
  <si>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</si>
  <si>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</si>
  <si>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</si>
  <si>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</si>
  <si>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</si>
  <si>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</si>
  <si>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</si>
  <si>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</si>
  <si>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</si>
  <si>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</si>
  <si>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</si>
  <si>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</si>
  <si>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</si>
  <si>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</si>
  <si>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</si>
  <si>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</si>
  <si>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</si>
  <si>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</si>
  <si>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</si>
  <si>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</si>
  <si>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</si>
  <si>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</si>
  <si>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</si>
  <si>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</si>
  <si>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</si>
  <si>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</si>
  <si>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</si>
  <si>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</si>
  <si>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ANTIC2016</t>
  </si>
  <si>
    <t>HALLAZGO No.7 Contrato de Obra No. 2133529 del 31 de octubre de 2013, FONADE -  Municipio de Baranoa Departamento del Atlántico (F y D) $579.642.839.</t>
  </si>
  <si>
    <t>Después de dos años de encontrarse suspendido el contrato de obra, originado en la falta de planeación tanto del Municipio como de FONADE, en razón a que no se contaba con la titularidad de los predios donde debía construirse parte del puente, el objeto del mismo no se ha cumplido y por consiguiente no se ha satisfecho la necesidad planteada.</t>
  </si>
  <si>
    <t>Requerir al municipio el envío de los documentos de titularidad del predio para poder reiniciar la obra.</t>
  </si>
  <si>
    <t xml:space="preserve">Una vez verificada la titularidad del inmueble por parte del municipio, realizar el reinicio de la obra </t>
  </si>
  <si>
    <t>Acta de reinicio</t>
  </si>
  <si>
    <t xml:space="preserve">HALLAZGO No.11     Contrato Interadministrativo 2131051, FONADE -  Municipio de Baranoa - Departamento del Atlántico (F y D) $79.785.363 </t>
  </si>
  <si>
    <t>Se evidencia incumplimiento de lo establecido contractualmente que afectó el desarrollo del contrato, toda vez que ocasionó intermitencia en la ejecución de las obras las cuales tuvieron que ser suspendidas en varias ocasiones. Adicionalmente derivó en el pago del anticipo del contrato en un porcentaje mayor al permitido legalmente.</t>
  </si>
  <si>
    <t>Requerir a la interventoría y al ente territorial para que conminen al contratista a efectuar las reparaciones de los detalles de calidad y realizar la revisión y verificación de las cantidades realmente ejecutadas.</t>
  </si>
  <si>
    <t>Revisión documental de la información que reposa en el expediente físico y digital del proyecto, que permita establecer un balance de las cantidades de obra evidenciadas por la Contraloría General de la República contra lo avalado por la interventoría y el municipio</t>
  </si>
  <si>
    <t>Informe</t>
  </si>
  <si>
    <t xml:space="preserve">HALLAZGO No.13  Convenio Interadministrativo Derivado No. 2133377 suscrito entre FONADE – y el municipio de Cotorra (F-D) $787.773.235 
</t>
  </si>
  <si>
    <t>Deficiencias en la etapa de construcción y en el seguimiento y control de las obligaciones contractuales, tanto de la interventoría como de la supervisión de FONADE y del municipio.</t>
  </si>
  <si>
    <t>Realizar el reinicio de la obra con el fin de cumplir con el objeto contractual y realizar el seguimiento a la presentación de facturación del pago por parte del contratista de obra, para amortizar el anticipo.</t>
  </si>
  <si>
    <t>Suscribir el acta de reinicio de proyecto.</t>
  </si>
  <si>
    <t>Acta de Reinicio</t>
  </si>
  <si>
    <t>H1 FONTIC</t>
  </si>
  <si>
    <t>Hallazgo No. 1 Contrato de prestación de servicios profesionales No. 20171192 (F) y (D)</t>
  </si>
  <si>
    <t>Se presenta un incremento injustificado del valor de los honorarios profesionales para desempeñar obligaciones idénticas en un nuevo contrato suscrito con el mismo profesional en la vigencia 2017, porque los informes tienen el mismo reporte de avance cada mes.</t>
  </si>
  <si>
    <t>Verificar la aplicación del Manual de Supervisión e Interventoría, en lo pertinente al formato de cumplimiento de obligaciones mensuales de los contratistas de prestación de servicios del Contrato Interadministrativo  215085 suscrito con el FONDOTIC,  con el objeto de evidenciar documentalmente el cumplimiento de obligaciones de cada contratista.</t>
  </si>
  <si>
    <t>Informes de los Contratos de Prestación de Servicios vigentes  (10)</t>
  </si>
  <si>
    <t>H2 FONTIC</t>
  </si>
  <si>
    <t>Hallazgo 2 Contrato de prestación de servicios profesionales No. 2016632 (F) y (D)</t>
  </si>
  <si>
    <t>La necesidad que dio origen al contrato y las obligaciones que se establecieron, no fueron satisfechas ni cumplidas durante la ejecución del contrato de prestación de servicios No. 2016632 y sí se canceló la totalidad del valor pactado.</t>
  </si>
  <si>
    <t>H3 FONTIC</t>
  </si>
  <si>
    <t xml:space="preserve">Hallazgo 3 Contrato de prestación de servicios profesionales No 20161332 y Contrato 2016558 (F) y (D) </t>
  </si>
  <si>
    <t>se evidencia  que las necesidades que dieron origen a la contratación y las obligaciones que se establecieron, no fueron satisfechas ni cumplidas durante la ejecución de los contratos de prestación de servicios en cuestión y sí se canceló la totalidad de los valores pactados</t>
  </si>
  <si>
    <t>H4 FONTIC</t>
  </si>
  <si>
    <t>Hallazgo No. 4 Contrato de prestación de servicios profesionales No. 2016667 (F) y (D)</t>
  </si>
  <si>
    <t>No se encontró evidencia sobre cuales contratos la profesional realizó la supervisión, pues no figuran designaciones para adelantar supervisión ni prueba de la labor realizada.</t>
  </si>
  <si>
    <t>H5 FONTIC</t>
  </si>
  <si>
    <t>Hallazgo No. 5 Contrato de prestación de servicios profesionales No. 2016641 (F) y (D)</t>
  </si>
  <si>
    <t>Deficiencias en la etapa precontractual, contractual, falta de seguimiento y control por parte de la supervisión a las actividades realizadas por el contratista.</t>
  </si>
  <si>
    <t>H6 FONTIC</t>
  </si>
  <si>
    <t>Hallazgo No. 6 Contrato de prestación de servicios profesionales No. 2016530 (F) y (D)</t>
  </si>
  <si>
    <t>Deficiencias en la etapa precontractual, contractual, falta de seguimiento y control por parte de la supervisión a las actividades realizadas por el contratista</t>
  </si>
  <si>
    <t>H7 FONTIC</t>
  </si>
  <si>
    <t>Hallazgo No. 7 Contratos de prestación de servicios profesionales No. 2016628, 2016643, 2016596, 20161300 y 20161200 (F) y (D)</t>
  </si>
  <si>
    <t>Esta situación se presenta por deficiencias en la etapa precontractual, dado que las necesidades establecidas en las solicitudes de contratación no correspondían con las necesidades reales de ejecución del convenio. En la etapa contractual por falta de seguimiento y control por parte de la supervisión a las actividades realizadas por cada uno de los contratistas.</t>
  </si>
  <si>
    <t>H8 FONTIC</t>
  </si>
  <si>
    <t>Hallazgo No. 8 Selección trabajador oficial Gerente de Unidad (P) y (D)</t>
  </si>
  <si>
    <t xml:space="preserve">Las  certificaciones laborales aportadas por el candidato presentaban varias inconsistencias tales como la firma de los documentos, empresa sin NIT, no señalar las responsabilidades específicas para poder establecer la experiencia relacionada y una de ellas fue aportada con fecha posterior a la verificación de requisitos realizadas por Talento Humano.   </t>
  </si>
  <si>
    <t>Implementar mejoras en el proceso de verificación de soportes de hoja de vida en empleados públicos y trabajadores oficiales</t>
  </si>
  <si>
    <t>Actualizar procedimiento de ingreso y egreso de empleados públicos y trabajadores oficiales</t>
  </si>
  <si>
    <t>Procedimiento aprobado y publicado en el catálogo documental</t>
  </si>
  <si>
    <t>H9 FONTIC</t>
  </si>
  <si>
    <t>Hallazgo No. 9 Plan Operativo Convenio 215085 suscrito entre FONADE y FONDO TIC (D)</t>
  </si>
  <si>
    <t>Se evidencian deficiencias en la supervisión, lo que se puede evidenciar en los continuos retrasos ocasionados incluso por falta de firma de la Gerencia del Convenio en Junio-Julio de 2016 y la decisión de llevar todos las convocatorias para el mes de octubre de 2016</t>
  </si>
  <si>
    <t>Verificar la aplicación del PMI001 Procedimiento de Negociación de Líneas Misionales en donde se incorpore las actividades a ejecutar en caso de que se presente en la ejecución de los convenios,  eventualidades o imprevistos que puedan afectar su normal ejecución y desarrollo.</t>
  </si>
  <si>
    <t>Lineamientos del marco general del proyecto-insumos plan operativo</t>
  </si>
  <si>
    <t>H10FONTIC</t>
  </si>
  <si>
    <t>Hallazgo No. 10 Lineamientos contratación integrador (D)</t>
  </si>
  <si>
    <t xml:space="preserve">Las situaciones descritas denotan que no existía claridad por parte de la Gerencia del Convenio 215085 sobre el alcance del proyecto, sus obligaciones, las especificaciones requeridas y los lineamientos definidos desde el MINTIC para contratar el proveedor integrador de servicios.  </t>
  </si>
  <si>
    <t>Ajustar el Estatuto de Contratación y el Manual de Supervisión e Interventoría</t>
  </si>
  <si>
    <t>Manual de Contratación y Manual de Supervisión e Interventoría aprobados,  publicados  y socializados</t>
  </si>
  <si>
    <t>H11FONTIC</t>
  </si>
  <si>
    <t>Hallazgo No. 11 Determinación Anticipos Contratación derivada (D)</t>
  </si>
  <si>
    <t>Los contratos terminaron sin que se amortizara la totalidad de los dineros entregados como anticipo, lo cual afectó la capacidad de gestión y el cumplimiento de las metas del Convenio por parte de FONADE, y limitó el giro de nuevos recursos por parte de FONTIC ocasionando la desfinanciación del proyecto Vive Digital.</t>
  </si>
  <si>
    <t>Realizar compensación de recursos aceptada y autorizada por los Contratistas Integradores de Servicios, en la facturación radicada y aceptada por Fonade, por servicios prestados por los Contratistas Integradores de Servicios en el marco del Contrato Interadministrativo 215085.</t>
  </si>
  <si>
    <t>Comunicaciones emitidas por los Contratistas Integradores de Servicios</t>
  </si>
  <si>
    <t>Lista de asistencia</t>
  </si>
  <si>
    <t>H13FONTIC</t>
  </si>
  <si>
    <t xml:space="preserve">Hallazgo No. 13 Obligaciones Interventoría 2162850  (D) </t>
  </si>
  <si>
    <t>Las situaciones expuestas evidencian deficiencias en la supervisión de FONADE, supervisión a cargo de la Gerencia del Convenio 215085, como quiera que no realizó un seguimiento adecuado y oportuno a la ejecución del contrato 2162850, en la medida que este inició ejecución en diciembre de 2016, fecha a partir de la cual el interventor debía hacer entrega de algunos productos.</t>
  </si>
  <si>
    <t xml:space="preserve">Presentar demanda en contra de la interventoría por incumplimiento y posibles perjuicios para FONADE
</t>
  </si>
  <si>
    <t>Demanda</t>
  </si>
  <si>
    <t>Las situaciones expuestas evidencian deficiencias en la supervisión de FONADE, supervisión a cargo de la Gerencia del Convenio 215085, como quiera que no realizó un seguimiento adecuado y oportuno a la ejecución del contrato 2162850, en la medida que este inició ejecución en diciembre de 2016.</t>
  </si>
  <si>
    <t xml:space="preserve">Capacitar a los supervisores en el procedimiento para solicitar acciones contractuales por presunto incumplimiento 
</t>
  </si>
  <si>
    <t xml:space="preserve">Capacitar a los supervisores en el procedimiento para solicitar acciones contractuales por presunto incumplimiento 
</t>
  </si>
  <si>
    <t>D H1 ICBF</t>
  </si>
  <si>
    <t xml:space="preserve">Hallazgo 1. Convenio 211048 de 2011 ICBF. Se incumplió el objeto del contrato de obra No.2140671 de 2014 con Consorcio Alcázares, se ejecutó solo el 66% de la obra. FONADE asumió vigilancia de obras de nov 2017 a oct 2018 por $78,4 mill., pago de arrendamiento de ICBF de jun a dic de 2018 por $115 mill., y $174,4 mill. por mantenimiento y recuperación de obras, como gastos adicionales. </t>
  </si>
  <si>
    <t>Inadecuada gestión de Interventoría y supervisión
Gestión inoportuna de la prórroga del contrato interadministrativo para mantener la contratación derivada.</t>
  </si>
  <si>
    <t>Establecer lineamientos respecto a los términos (plazos) para el trámite de modificaciones contractuales por parte de los grupos de trabajo de la entidad</t>
  </si>
  <si>
    <t>Adoptar plazos para el trámite de modificaciones contractuales por parte de los grupos de trabajo de la entidad</t>
  </si>
  <si>
    <t>Circular</t>
  </si>
  <si>
    <t>Capacitar/formar  a los supervisores/interventorías en el procedimiento de alerta a las compañías de seguros para advertir potenciales incumplimientos (menores al 5%), establecido en el manual de supervisión e interventoría vigente en la entidad</t>
  </si>
  <si>
    <t>Capacitar/formar  a los supervisores/interventorías en el procedimiento de alerta a las compañías de seguros</t>
  </si>
  <si>
    <t>Capacitación / Formación</t>
  </si>
  <si>
    <t>Gestión del proceso disciplinario por posible responsabilidades al interior de la entidad</t>
  </si>
  <si>
    <t xml:space="preserve">Incorporar este informe de denuncia en el proceso disciplinario 033-2018 </t>
  </si>
  <si>
    <t>Auto de incorporación</t>
  </si>
  <si>
    <t>AF2018 H1</t>
  </si>
  <si>
    <t xml:space="preserve">Convenio 212017-2012 DPS. Contrato 2131644-2013 Departamento de Córdoba y Contrato de Obra 578-2014: Extensión de redes de alcantarillado sanitario en municipio Puerto Libertador. Ejecución del proyecto suspendida desde mayo de 2015, el sistema de alcantarillado no está en funcionamiento, obra inconclusa por $4.911,5 mill. y deficiencias en calidad del pavimento por $41,5 mill. </t>
  </si>
  <si>
    <t>Tubería desinstalada con presencia de aguas residuales o servidas; manholes o pozos de inspección colmatados; cajas de inspección rebosadas o no construidas
Falta entrega de reajuste de diseños por parte de la Gobernación a Minvivienda
Inadecuada gestión de la interventoría y supervisión en el control del cumplimiento de las especificaciones técnicas pactadas en el contrato de obra</t>
  </si>
  <si>
    <t>Gestionar con la  Gobernación la terminación del proyecto</t>
  </si>
  <si>
    <t>Oficiar a la gobernación para que ejecute las reparaciones requeridas por deficiencias de calidad de obra y finalice la obra</t>
  </si>
  <si>
    <t>Oficio</t>
  </si>
  <si>
    <t>Adelantar un nuevo proceso de contratación para la interventoría técnica, administrativa, financiera, ambiental y de control presupuestal para la terminación de la extensión de redes de alcantarillado sanitario en el municipio de Puerto Libertador-Córdoba</t>
  </si>
  <si>
    <t>Contratar la interventoría</t>
  </si>
  <si>
    <t>Contrato de interventoría celebrado</t>
  </si>
  <si>
    <t>Gestionar acciones legales contra la Interventoría Consorcio GC CA</t>
  </si>
  <si>
    <t>Presentar FAP900 a Subgerencia de Operaciones por Subgerencia de Desarrollo de Proyectos</t>
  </si>
  <si>
    <t>FAP900 radicado</t>
  </si>
  <si>
    <t xml:space="preserve">Presentar FAP900 y FAP901 a Oficina Jurídica por Subgerencia de Operaciones </t>
  </si>
  <si>
    <t>FAP900 y 901 radicados</t>
  </si>
  <si>
    <t>Presentar la demanda</t>
  </si>
  <si>
    <t>Documento de demanda radicado</t>
  </si>
  <si>
    <t>AF2018 H2</t>
  </si>
  <si>
    <t>Convenio 215028-2015 FONSECON. Contrato 215034-2015 municipio Zipaquirá. Contrato de obra 2162241-2016 Consorcio Orinoquía: construcción II etapa estación de policía San Juanito. Avance físico de 58% y suspensión por componente eléctrico, la infraestructura no tiene cubierta y está expuesta al ambiente.</t>
  </si>
  <si>
    <t>Modificación de diseños para la fase II por parte de la Policía
Lesiones, daños y afectaciones de la fase I que deben corregirse 
Deficiencias en el diseño entregado por el Municipio en lo concerniente al capítulo eléctrico</t>
  </si>
  <si>
    <t>Gestionar con la interventoría  y el municipio la finalización del proyecto y recibo de la obra</t>
  </si>
  <si>
    <t>Solicitar pronunciamiento de la interventoría de los aspectos técnicos, administrativos, financieros y legales  frente a los hechos y observaciones de la CGR, y sobre las acciones correctivas correspondientes a implementar que subsanen lo pertinente</t>
  </si>
  <si>
    <t>Informe de interventoría</t>
  </si>
  <si>
    <t>Revisar las cantidades de obra ejecutadas y no ejecutadas evidenciadas por la CGR y tomar las acciones correctivas de compensación en acta parcial de obra</t>
  </si>
  <si>
    <t>Acta de recibo parcial de la interventoría</t>
  </si>
  <si>
    <t>Gestionar la finalización del proyecto con sustento en la reparación de los elementos estructurales  fase I (ejecutada por el Municipio de Zipaquirá) y los ajustes al componente eléctrico</t>
  </si>
  <si>
    <t>Acta de recibo de obra a satisfacción de la interventoría</t>
  </si>
  <si>
    <t>AF2018 H3</t>
  </si>
  <si>
    <t>Convenio 211029-2011 FONTUR. Contrato 2130569 estudios y diseños y Contrato de Obra 2151817: construcción plataforma flotante junto al muelle Johnny Cay, San Andrés. Obra inconclusa hace 3 años y no están instaladas ni almacenadas adecuadamente 19 unidades flotantes en acero naval, ni entrepiso en madera densa, ni pasarela metálica flotante, ni módulos rompeolas recibidos por FONADE</t>
  </si>
  <si>
    <t>Requerimiento expreso de plataforma flotante por parte de FONTUR
No identificación de las deficiencias en los diseños entregados
Inadecuada planeación y control de FONADE en los contratos celebrados en el 2013 (ajustes diseños iniciales y su interventoría)
inadecuada gestión de supervisión debido a que validó y suscribió acta de  recibo final sin cumplimiento de cantidades construidas</t>
  </si>
  <si>
    <t xml:space="preserve">Realizar las gestiones necesarias para recuperar los recursos desembolsados y los perjuicios derivados por la ejecución defectuosa de la labor desarrollada por parte de los contratistas de consultoría e interventoría </t>
  </si>
  <si>
    <t>Gestionar acciones legales contra Proyectos de Ingeniería y Consultoría - estudios y diseños</t>
  </si>
  <si>
    <t>Auto admisorio de la demanda</t>
  </si>
  <si>
    <t>Gestionar acciones legales contra Consorcio Gespro - Interventoría</t>
  </si>
  <si>
    <t>AF2018 H4</t>
  </si>
  <si>
    <t>Convenio 211029-2011 FONTUR. Contrato de Obra 2151540: construcción muelle turístico Los Lancheros en San Andrés. A marzo de 2019 el muelle no ha entrado en funcionamiento, pero se utiliza de manera informal, las construcciones se encuentran en estado de abandono, sin custodia ni mantenimiento.</t>
  </si>
  <si>
    <t>Falta del servicio de energía eléctrica y de agua potable
Falta de mantenimiento preventivo 
Las obras no han sido recibidas por FONTUR</t>
  </si>
  <si>
    <t>Evidenciar recibo de la obra por parte de FONTUR y gestionar demanda judicial contra FONTUR por incumplimiento del convenio y para liquidación del mismo</t>
  </si>
  <si>
    <t>Acta de entrega y recibo de bienes y servicios producto del contrato</t>
  </si>
  <si>
    <t>AF2018 H5</t>
  </si>
  <si>
    <t>Convenio 212017-2012 DPS.  Contrato 2170717 Municipio de Chaparral, Tolima. Contrato de Obra 161-2017: construcción del puente vehicular sobre el río Amoyá. No se ha amortizado el anticipo girado por FONADE a la fiducia por $714,5 mill., el contrato está suspendido, la obra inconclusa y el contrato marco finalizado.</t>
  </si>
  <si>
    <t>Vencimiento del plazo de ejecución del Convenio Marco</t>
  </si>
  <si>
    <t>Suscribir y ejecutar convenio con Municipio para terminar el proyecto</t>
  </si>
  <si>
    <t>Suscribir convenio con municipio de Chaparral para finalizar obra, en el marco del Convenio 212080-2012 con DPS (aprobado cambio en Comité de Negocios)</t>
  </si>
  <si>
    <t>Convenio interadministrativo celebrado</t>
  </si>
  <si>
    <t>Solicitar al Grupo de Gestión Post-contractual el inicio de acción judicial en contra del municipio de Chaparral - Tolima con el propósito de recuperar la suma pendiente por amortizar del anticipo, y de que se liquide el convenio interadministrativo 2170717 suscrito con la mencionada entidad territorial</t>
  </si>
  <si>
    <t>Gestionar el inicio de acción judicial en contra del municipio de Chaparral - Tolima</t>
  </si>
  <si>
    <t>FAP900 radicado en el Grupo de Gestión Post-contractual.</t>
  </si>
  <si>
    <t>Realizar las gestiones para la contratación de la interventoría</t>
  </si>
  <si>
    <t xml:space="preserve">Realizar las gestiones para la contratación de la interventoría </t>
  </si>
  <si>
    <t>Realizar las gestiones para la contratación de la obra y terminación por parte de ENTERRITORIO</t>
  </si>
  <si>
    <t xml:space="preserve">Gestionar la finalización del proyecto y contrato firmado por parte del contratista de obra para terminación de este. </t>
  </si>
  <si>
    <t>CMult H9</t>
  </si>
  <si>
    <t>Transferencia de recursos. No se evidencia a 19-03-2019 el reintegro de $1.768 millones al MHCP por 21 contratos liquidados de 2016 a 2018.</t>
  </si>
  <si>
    <t>Deficiencias en la supervisión y gestión administrativa
DNP no había girado a 21/12/2018 los recursos de la vigencia 2018</t>
  </si>
  <si>
    <t>Reintegrar los recursos a la Dirección del Tesoro del MHCP de los contratos liquidados entre 2016 y 2018.</t>
  </si>
  <si>
    <t>Reintregrar los recursos a la Dirección del Tesoro por contratos liquidados</t>
  </si>
  <si>
    <t>Reporte de consignaciones por el valor equivalente a los contratos liquidados entre 2016 y 2018</t>
  </si>
  <si>
    <t>Cmult H10</t>
  </si>
  <si>
    <t xml:space="preserve">Ejecución presupuestal. En el primer semestre de 2018 la proyección de ejecución se estimó en $50.381 millones y solo se ejecutó el 21%. El flujo de caja no sirve para su propósito que es ser usado para fines de transferencia de fondos. </t>
  </si>
  <si>
    <t xml:space="preserve">FONADE no aclara en sus informes las razones del bajo avance
DNP no realiza seguimiento </t>
  </si>
  <si>
    <t>Incorporar en el informe trimestral un reporte del cumplimiento del flujo de efectivo y ejecución presupuestal con estado de avance</t>
  </si>
  <si>
    <t>Incorporar el estado de ejecución y flujo en el informe trimestral de legalización</t>
  </si>
  <si>
    <t>Informe trimestral SOES</t>
  </si>
  <si>
    <t>Cmult H11</t>
  </si>
  <si>
    <t>Descuentos de ley. Los estados contables de FONADE a diciembre de 2018 registran en otros deudores $275,96 millones, y $275,8 millones corresponden a mayores valores girados por impuestos no descontados a contratistas en septiembre de 2018. Por 7 meses se incrementó el costo de oportunidad y el riesgo de liquidar sin descontar ese valor.</t>
  </si>
  <si>
    <t>Deficiencias de control interno de FONADE en revisión, aprobación y giro de recursos
Falta de aplicación de los descuentos en el momento del pago (265 mill)
Facturación equivocada del proveedor por cobro en otras divisas (10 mill)</t>
  </si>
  <si>
    <t>Adelantar el proceso de actualizacion en Limay, causación y pagos, y convenios y contratos, para que la causación de los descuentos se genere de forma automática en el aplicativo de pagaduría</t>
  </si>
  <si>
    <t>Ejecutar desarrollo en aplicativos que corresponda según requerimiento, hasta puesta en producción</t>
  </si>
  <si>
    <t>Soporte de pruebas de requerimiento y apobación de paso a producción</t>
  </si>
  <si>
    <t>TOLIMAH4</t>
  </si>
  <si>
    <t>Remoción de la cobertura vegetal del área de inundación del embalse Zanja Honda (D4, P1). No se hizo el retiro de vegetación que establecía el PMA antes del llenado del Embalse Zanja Honda del proyecto del Distrito Triángulo del Tolima,  medida de manejo ambiental establecida en virtud  del Convenio 195040 de 2005 suscrito con INCODER.</t>
  </si>
  <si>
    <t>Mecanismos de control interno que no permiten advertir sobre las afectaciones que se
producen sobre los ecosistemas.
Incumplimiento del titular de las licencias ambientales y omisión de las autoridades ambientales, para asegurar el manejo eficaz de impactos ambientales.</t>
  </si>
  <si>
    <t>Remitir un oficio a Cortolima y a la ANLA, con una exhortación para la prevensión de este tipo de situaciones apoyada en una exposición legal que respalde el Análisis de Respuesta otorgado por la Contraloría en el hallazgo. Lo anterior, considerando que son las dos autoridades a las cuales la Contraloría atribuyó la omisión.</t>
  </si>
  <si>
    <t>Emisión de oficio a Cortolima y ANLA con el contenido descrito en la acción de mejora.</t>
  </si>
  <si>
    <t>TOLIMAH13</t>
  </si>
  <si>
    <t>Recursos del 3% de la obra del proyecto Distrito de Riego
Triángulo del Tolima, para Adquisición de Áreas Estratégicas para la conservación de los recursos hídricos. En el Contrato 2082902 de 2008 se incumplió con la obligación de adquisición de predios, en su lugar se pagaron mejoras de 3 predios baldíos sin transferencia. Hallazgo Fiscal por $2.068,24 mill.</t>
  </si>
  <si>
    <t>Falta de gestión para dar cumplimiento a la obligación legal y contractual de invertir en la adquisición de áreas estratégicas ambientales, desconociendo que un pago de mejoras no es equivalente a una compra de predios, y que un proceso de adjudicación de baldíos tampoco puede obviarse como paso previo al pago de mejoras.</t>
  </si>
  <si>
    <t>Remitir oficio a la Agencia Nacional de Tierras y a la Agencia de Desarrollo Rural (antes Incoder), para que evalúe la viabilidad de traspaso de los predios a Cortolima, en el marco de sus competencias.</t>
  </si>
  <si>
    <t>Emisión de oficio a ANT y ADR</t>
  </si>
  <si>
    <t>TOLIMAH14</t>
  </si>
  <si>
    <t>Formulación y adopción de los Planes de Ordenación y Manejo de las cuencas de los ríos Cambrin, Hereje y sector Alto del río Saldaña con recursos del 1% (D14). Los POMCAS proyectados no fueron adoptados mediante acto aministrativo, por lo cual no se consolidó su formulación dentro del contrato 2082902 suscrito entre Fonade y Cortolima</t>
  </si>
  <si>
    <t xml:space="preserve">Los cambios normativos introducidos por el Decreto 1640 de agosto 2 de 2012 no fueron oportunamente incorporados en las especificaciones de los productos entregables, y no se adelantó el proceso administrativo para la adopción formal de los POMCAS. </t>
  </si>
  <si>
    <t>Establecer mediante circular las directrices que se deben seguir para tomar decisiones cuando un contratista informa del posible desequilibrio económico por el cambio de normatividad que afecta lo estipulado en el contrato</t>
  </si>
  <si>
    <t>Emitir circular interna</t>
  </si>
  <si>
    <t>Circular publicada en el catálogo documental</t>
  </si>
  <si>
    <t>DANE 1</t>
  </si>
  <si>
    <t>Legalización Gastos Convenio 2162332 - Convenio 036 de 2015 DANE a. Informe financiero no avalado por contador o revisor fiscal b. documentos no emitidos o suscritos por prestador final del servicio c. reconocen gastos no estipulados firmados por contratistas d. Informe técnico final no incluye participantes en eventos e. FONADE no aprobó - firmó los desembolsos 2 al 5.</t>
  </si>
  <si>
    <t xml:space="preserve">Deficiencias en el seguimiento y control de la supervisión del Convenio </t>
  </si>
  <si>
    <t xml:space="preserve">Sensibilizar y dar lineamientos a los supervisores de convenios en obligaciones, manuales, trazabilidad de actuaciones en la ejecución contractual, temas presupuestales que competen a los supervisores, formatos y uso de software que aplique. </t>
  </si>
  <si>
    <t>Sensibilizar y dar lineamientos a los supervisores de convenios/contratos vigentes</t>
  </si>
  <si>
    <t>Lista asistencia y presentación</t>
  </si>
  <si>
    <t>Memorando</t>
  </si>
  <si>
    <t>DANE 2</t>
  </si>
  <si>
    <t>Registros del personal transportado – Operación Censal. En los contratos No. 2180707, 2180681 y 2180894 suscritos con diferentes operadores de transporte se evidencia la ausencia de la relación del personal movilizado por cada vehículo, obligación definida en el documento de Especificaciones Técnicas de Movilidad y estudios previos.</t>
  </si>
  <si>
    <t>Debilidades en la implementación de controles adecuados. 
Deficiencia en la coordinación para la ejecución integral de los diferentes componentes del operativo censal.</t>
  </si>
  <si>
    <t>DANE 3</t>
  </si>
  <si>
    <t>Transporte Rutas Policarpa Nariño - CNPV Consejo Comunitario Cordillera Occidental NARP - Convenio de Asociación No. 2180707. Las siete rutas programadas para recolectar la información en el área de ubicación de las comunidades negras del Consejo Comunitario COPDICONC no fueron realizadas, no obstante era parte del objeto y alcance de los compromisos y no se ejecutó plan de contingencia.</t>
  </si>
  <si>
    <t xml:space="preserve">Debilidades de supervisión en la medida que no tenía conocimiento de la existencia del Plan de Contingencia </t>
  </si>
  <si>
    <t>DANE 4</t>
  </si>
  <si>
    <t>Tiempos de espera adicional. Pago 5 del contrato 007 de 2018 suscrito entre DANE y la Union Temporal, con novedades por falta de información y tiempo de espera superior a 48 horas en 9 municipios. Pago 10 con novedades por pagos pendientes de operadores de personal contratados por FONADE que afectaron el proceso de logística inversa y tiempo de espera superior a 48 horas en 4 municipios.</t>
  </si>
  <si>
    <t xml:space="preserve">Deficiencias en los componentes alusivos al personal y transporte, contratos que fueron suscritos en el marco de la ejecución del contrato interadministrativo 042 -2017 entre DANE y FONADE </t>
  </si>
  <si>
    <t>No aplica, ver campo observaciones</t>
  </si>
  <si>
    <t>DANE 5</t>
  </si>
  <si>
    <t>Acuerdos de Niveles del Servicio de Transporte – ANS. En 1.682 casos de incumplimientos presentados por los operadores de transporte, el DANE solamente autorizó la medida por el primer día, perdiéndose la posibilidad de realizar el descuento indicado por concepto de “cada día de retardo” contemplada en el contrato, desconociendo a su vez los retrasos en la prestación real del servicio.</t>
  </si>
  <si>
    <t xml:space="preserve">No se estableció protocolo específico y/o mecanismo de control para registrar la trazabilidad efectiva de las solicitudes de servicio
Debilidades en el ejercicio de la supervisión </t>
  </si>
  <si>
    <t>DANE 7</t>
  </si>
  <si>
    <t>Gestión Componente de personal Valle del Cauca. incumplimiento por parte del operador en la contratación oportuna del personal, inobservando lo preceptuado en las reglas de participación por aplicación de los ANS, para hacer efectivos los posibles descuentos por los días de retraso en la contratación del personal.</t>
  </si>
  <si>
    <t>No se evidencian documentos de conciliación realizada para determinar la aplicación o no de ANS al operador.</t>
  </si>
  <si>
    <t>CDEP H96</t>
  </si>
  <si>
    <t>FONADE se constituyó como único beneficiario de las garantías de los contratos derivados N° 2160836, 2162988, 2171440, 2186733, para la construcción de la piscina olímpica de alto rendimiento en Bogotá - Contrato interadministrativo 215119 de 2015, incumpliendo el numeral 31 del literal B de la cláusula quinta que establece que el beneficiario de las garantías debió ser Coldeportes.</t>
  </si>
  <si>
    <t>Deficiencias en la supervisión de los beneficiarios de las pólizas por parte de Coldeportes y de FONADE</t>
  </si>
  <si>
    <t>Remitir Circular a los Gerentes de Unidad, en la cual se recomendará que para la elaboración de los estudios previos, verifiquen las obligaciones que en materia de pólizas  adquirió Enterritorio con su cliente, para que, si se estipuló incluirlo como beneficiario, ésto se cumpla.</t>
  </si>
  <si>
    <t xml:space="preserve">Circular a los Gerentes de Unidad </t>
  </si>
  <si>
    <t>CDEP H98</t>
  </si>
  <si>
    <t>Contrato interadministrativo 215119 de 2015. Adición. Se evidenciaron diversas situaciones que generaron alteraciones y atrasos en el desarrollo de los proyectos, y adiciones a la cuota de gerencia por parte de Coldeportes sin cuestionar la responsabilidad de FONADE como causante de los atrasos, y sin inicio de obras. Hallazgo fiscal por $440.088.533</t>
  </si>
  <si>
    <t>Deficiencias en la planeación, ejecución, seguimiento y control del Contrato, pese a lo advertido por la supervisión
Demoras de Enterritorio en la contratación derivada por causa de procesos de selección fallidos</t>
  </si>
  <si>
    <t>Ajuste de modalidades de contratación creando la modalidad convocatoria abierta abreviada</t>
  </si>
  <si>
    <t>Manual de contratación actualizado</t>
  </si>
  <si>
    <t>CDEP H103</t>
  </si>
  <si>
    <t>Desde octubre de 2015 Coldeportes y FONADE eran conscientes de la baja calidad de los estudios y diseños elaborados por la Gobernación del Chocó. La planeación del contrato evidencia debilidad y falencias. De 2 meses programados para la consultoría de revisión y ajuste de diseños, se pasó a una ejecución de más de 2 años.</t>
  </si>
  <si>
    <t>Debilidad en la evaluación de proyectos por Coldeportes
Debilidad en la planeación del contrato interadministrativo por FONADE y Coldeportes</t>
  </si>
  <si>
    <t xml:space="preserve">Remitir Circular, en la cual se brindarán recomendaciones en cuanto al seguimiento de contratos cuyos estudios y diseños sean entregados por un tercero, en materia de verificación de la necesidad real del diseño (ajuste o rediseño), seguimiento al plazo, y revisión de una suspensión en caso de que se dependa de la actuación previa del tercero </t>
  </si>
  <si>
    <t>CDEP H104</t>
  </si>
  <si>
    <t>Contrato de obra N°. 2171807 construcción de coliseo multideportivo Quibdó - Contrato interadministrativo 215081 de 2015. Se incluyó un costo indirecto  de pago al contratista por la fiducia y buen manejo de anticipo, que no estaba permitido en el estatuto de contratación vigente de FONADE.</t>
  </si>
  <si>
    <t>Proyección de presupuesto con un desagregado no ejecutable</t>
  </si>
  <si>
    <t>Expedir certificación del Gerente de Convenio y el Gerente de Unidad, donde indiquen que el monto asociado a la Fiducia y Buen Manejo del Anticipo, no ha sido, ni será, cobrado ni pagado.</t>
  </si>
  <si>
    <t>Certificación</t>
  </si>
  <si>
    <t>CDEP H105</t>
  </si>
  <si>
    <t>Contrato interadministrativo 215081 de 2015. Reconocimiento del valor de la cuota de gerencia por parte de Coldeportes a FONADE por un proyecto que no se realizará, causando detrimento por $688.469.598, correspondiente al proyecto del coliseo menor. Hallazgo fiscal.</t>
  </si>
  <si>
    <t>Las actividades desarrolladas por FONADE y cubiertas por la cuota de gerencia no obedecen a construcción propiamente. Son trabajos indirectos relacionados con actividades de administración.
Debilidades en la planeación del contrato inicial, por asociar la cuota de gerencia al desarrollo de unos componentes del proyecto (# proyectos) y no a la ejecución del objeto del mismo.</t>
  </si>
  <si>
    <t>Actualizar el Manual de Política Negociación y Costeo (MMI 402) de Enterritorio, el cual regula la cuota de gerencia.</t>
  </si>
  <si>
    <t>Actualizar el Manual de Política Negociación y Costeo (MMI 402) de Enterritorio.</t>
  </si>
  <si>
    <t>Manual de Política Negociación y Costeo  actualizado. Su aprobación se obtuvo en Acuerdo No. 273 de la Junta Directiva del 31 de agosto de 2018</t>
  </si>
  <si>
    <t>CDEP H106</t>
  </si>
  <si>
    <t>Celebración de contratos de obra (2171807 y 2172264) en el marco del Contrato interadministrativo 215081 de 2015, sin la madurez
requerida en los diseños para su construcción; esto es, inicio de obras sin estudios y diseños completos y suficientes para construir.</t>
  </si>
  <si>
    <t>Deficiencias en la planeación contractual: los estudios y  diseños con que se realizó la contratación de los proyectos de este contrato interadministrativo afectaron al momento de contratar
las obras. Se evidenció que los estudios y diseños de dichas obras, estaban incompletos, eran inconsistentes con los proyectos a construir y presentaban ausencia de documentos técnicos requeridos</t>
  </si>
  <si>
    <t>Remitir Circular a los Gerentes de Unidad para que cuando evidencien fallas claras en los diseños recibidos de un contratista de la entidad, inicien cuanto antes el procedimiento de incumplimiento establecido en el sistema de gestión de calidad, y tomen las medidas preventivas que se requieran, entre las cuales deben verificar la procedencia de una suspensión del contrato</t>
  </si>
  <si>
    <t>CDEP H107</t>
  </si>
  <si>
    <t>La expedición de las garantías de los contratos contratos derivados N° 2171807, 2172264 y 2016661 del contrato interadministrativo 215081 de 2015, fue a favor de FONADE y no del Departamento del Chocó, tanto en la póliza original como en todas las modificaciones, incumpliendo el numeral 28 de la cláusula quinta.</t>
  </si>
  <si>
    <t>Deficiencias en la supervisión del convenio interadministrativo por parte de Coldeportes, dado que no realizó seguimiento a la contratación derivada y las condiciones establecidas por FONADE en los procesos
de contratación</t>
  </si>
  <si>
    <t>CDEP H108</t>
  </si>
  <si>
    <t>Adición del convenio 215081 de 2015. La firma consultora contratada por FONADE, contrariando su obligación de realizar y ajustar los estudios y diseños técnicos del proyecto, solicitó la realización de las modificaciones y ajustes a la firma diseñadora original; lo que generó  varias prórrogas y suspensiones, y una adición de $1.250 millones de cuota de gerencia, halllazgo fiscal.</t>
  </si>
  <si>
    <t>Deficiencias en la planeación,
ejecución, seguimiento y control del Convenio por parte de Coldeportes</t>
  </si>
  <si>
    <t>Emitir oficio solicitando a la Subgerencia de Operaciones tomar una decisión definitiva en el procedimiento de incumplimiento del contrato de consultoría No. 2016661 que se inició en Rad. 20172100242443 y cuya última actuación correspondió al Rad. 20195400224891.</t>
  </si>
  <si>
    <t xml:space="preserve">Emisión de oficio de la Gerencia de Unidad 1 a la Subgerencia de Operaciones con copia a la Subgerencia de Desarrollo de Proyectos. </t>
  </si>
  <si>
    <t>Gestionar y tramitar el incumplimiento del contrato de consultoría No. 2016661</t>
  </si>
  <si>
    <t xml:space="preserve">Presentar FAP900 y ficha de inicio de acción judicial a Oficina Jurídica por Subgerencia de Operaciones </t>
  </si>
  <si>
    <t>FAP900 y Ficha de inicio de acción judicial radicados</t>
  </si>
  <si>
    <t>CDEP H127</t>
  </si>
  <si>
    <t>Contrato 215080 de 2015. Inventario villa olímpica entregado por Fonade a Coldeportes. Continúan los faltantes en la dotación del alojamiento de la Villa Olímpica, del Centro de Alto Rendimiento de Coldeportes por $18.779.163,92 según cuadro 371 del informe (pág. 683)</t>
  </si>
  <si>
    <t xml:space="preserve">
No realizar un seguimiento eficiente y custodia a los bienes adquiridos</t>
  </si>
  <si>
    <t xml:space="preserve">Remitir un oficio a Coldeportes, recomendandole mejoras en sus procesos de detención y custodia de dotación. A dicho oficio se anexará el acta de entrega y recibo a satisfacción de la dotación. </t>
  </si>
  <si>
    <t>Oficio de la Gerencia del Contrato a Coldeportes.</t>
  </si>
  <si>
    <t>Adelantar seguimiento al proceso de contratación de la interventoría</t>
  </si>
  <si>
    <t>Informe de seguimiento al proceso de contratación de la interventoría</t>
  </si>
  <si>
    <t>Gestionar y conminar al Municipio de Baranoa para dar solución a las deficiencias de calidad y diferencias en cantidades encontradas por la Contraloría y la comisión de ENTerritorio.</t>
  </si>
  <si>
    <t>Mesas de trabajo con acuerdos y comunicaciones</t>
  </si>
  <si>
    <t>Realizar seguimiento trimestral a la denuncia que se tramita en la Fiscalía 206 Local - Direccionamiento e
Intervención Temprana de Denuncias, en etapa de indagación. Radicado 110016000050-202166681</t>
  </si>
  <si>
    <t>Informe de estado del proceso</t>
  </si>
  <si>
    <t>2016 H3</t>
  </si>
  <si>
    <t xml:space="preserve">H3 Calidad de Construcción Contrato Interadministrativo No. 2133553 Manta – Cundinamarca (D-F)
 $ 66.576.853,85 </t>
  </si>
  <si>
    <t>Las deficiencias presentadas en las obras como escalonamiento y filtraciones en alcantarillas, fracturamiento de placa huellas y bordillos, deterioro total del disipador; así como la deformación e inclinación y rotura de mallas en los muros en gaviones, indican que no se adelantó un proceso constructivo acorde a la norma INV-07, lo cual generó la afectación de la estabilidad de la obra</t>
  </si>
  <si>
    <t>Realizar visita por parte de la Supervisión para establecer el estado del proceso de siniestro del municipio contra el contratista de obra, en su calidad de contratante</t>
  </si>
  <si>
    <t>Realizar visita por parte de la Supervisión para establecer el estado del proceso de siniestro del municipio contra el contratista de obra</t>
  </si>
  <si>
    <t>Acta de visita</t>
  </si>
  <si>
    <t>Solicitar inicio de acción judicial en contra del municipio (en caso de no lograr los resultados proyectados a junio de 2020)</t>
  </si>
  <si>
    <t>Solicitar inicio de acción judicial en contra del municipio</t>
  </si>
  <si>
    <t>FAP900 radicado en el grupo de defensa jurídica</t>
  </si>
  <si>
    <t>2016 H22</t>
  </si>
  <si>
    <t>H22   Acopio de Residuos Ordinarios.</t>
  </si>
  <si>
    <t>Faltas de control en el manejo de los residuos sólidos ordinarios, desencadenando en contaminación del suelo y el ambiente al no contar con las condiciones que requiere tener un centro de acopio temporal de este tipo de residuos como se indica en la GTC 24:2009. Ausencia de protocolos o instructivos de funcionamiento del equipo compactador y el no uso de elementos de protección personal</t>
  </si>
  <si>
    <t>Establecer las actividades necesarias para la implementación del punto de acopio de residuos sólidos exclusivo para ENTerritorio</t>
  </si>
  <si>
    <t>Realizar a nivel de toda la Entidad sensibilización respecto a la  implementación del punto de acopio y la separación adecuada de los residuos.</t>
  </si>
  <si>
    <t>Piezas de comunicación divulgadas</t>
  </si>
  <si>
    <t>Implementar integralmente el acopio de residuos sólidos de uso exclusivo de Enterritorio.</t>
  </si>
  <si>
    <t>Punto de acopio puesto en funcionamiento</t>
  </si>
  <si>
    <t>Documentar las actividades la utilización, manejo del punto de acopio y equipo compactador.</t>
  </si>
  <si>
    <t>Elaborar un procedimiento o instructivo para el manejo de los residuos sólidos, el cual incluirá el punto de acopio y equipo compactador, en donde se incluyan las actividades de separación y manejo de residuos generados en la Entidad.</t>
  </si>
  <si>
    <t>Procedimiento o instructivo para el manejo de los residuos sólidos</t>
  </si>
  <si>
    <t>CPLAN 1</t>
  </si>
  <si>
    <t>Contrato No. 010 de 2017 Construcción y ampliación de redes de alcantarillado en la zona urbana del municipio de Tierralta Fase 1, derivado del contrato específico No. 003-2162698. Diferencia en cantidades de obra eiecutadas vs papadas. Se evidenciaron 884 conexiones domiciliarias en tubería PVC sanitaria 6” con su respectiva caja, frente a las 922 recibidas y pagadas por el municipio</t>
  </si>
  <si>
    <t>Falta de control y seguimiento al cumplimiento de las obligaciones por parte del supervisor de la entidad ejecutora y la interventoría, falta de gestión de la supervisión e interventoría del contrato de obra a cargo del Municipio de Tierralta
Inadecuado seguimiento del Municipio de Tierralta como ente ejecutor de los contratos derivados</t>
  </si>
  <si>
    <t>Tramitar el procedimiento de incumplimiento conforme a la solicitud radicada por parte de la Gerencia del Convenio en la Subgerencia de Operaciones</t>
  </si>
  <si>
    <t xml:space="preserve">Tramitar proceso de incumplimiento </t>
  </si>
  <si>
    <t>Documento de cierre del trámite de incumplimiento</t>
  </si>
  <si>
    <t>Contrato No. 010 de 2017 derivado del contrato específico No. 003-2162698. Tramos de red sanitaria de 8 pulgadas sin construir y manhol no utilizable. En los tramos 404 y 391 del Barrio Nuevo Oriente la tubería no se encuentra conectada al MH558 y al MH574. En los MH sin referenciar del Barrio Escolar no se encontraron empalmadas las tuberías de 8 pulgadas entre los tramos 547 al 548.</t>
  </si>
  <si>
    <t>Gestionar el proceso administrativo a que haya lugar por incumplimiento y solicitar al ente territorial la corrección de las deficiencias relativas a la obra</t>
  </si>
  <si>
    <t>Solicitar a la Gobernación el estado de corrección de lo señalado en el informe de CGR y el plan de acción para subsanar lo no corregido a la fecha</t>
  </si>
  <si>
    <t>Contrato No. 010 de 2017 derivado del contrato específico No. 003-2162698. El contratista de obra no la ejecutó de acuerdo con las especificaciones de construcción, cantidades de obra y precios unitarios fijos contenidos en la propuesta, y la obra no se encuentra en funcionamiento.</t>
  </si>
  <si>
    <t>Elaborar balance de correciones respecto a lo señalado en el informe de la CGR con fundamento en la respuesta del ente territorial</t>
  </si>
  <si>
    <t>Informe de estado de correcciones</t>
  </si>
  <si>
    <t>CPLAN 2</t>
  </si>
  <si>
    <t>Contratos específicos No. 2162734 y 2171077, Gobernación de Córdoba — Mantenimiento vial. Falta de inspección y mantenimiento sobre la carretera, falta de rocería sobre defensas metálicas, sobre señalización vertical y robo de señales instaladas. Seis zonas presentan fisuras de borde.</t>
  </si>
  <si>
    <t xml:space="preserve">Deterioro normal de la obra
Inobservancia en la programación y ejecución de las actividades de mantenimiento y conservación de los bienes recibidos por parte la Gobernación como entidad ejecutora y responsable de la contratación y recibo de los bienes y servicios </t>
  </si>
  <si>
    <t>Gestionar con el ente territorial la corrección de las deficiencias relativas a la obra</t>
  </si>
  <si>
    <t>CPLAN 3</t>
  </si>
  <si>
    <t>Contrato No. 074 de 2017 Derivado del contrato Especifico No. 013-2162893 Municipio Necoclí- Antioquia. Separaciones en la junta entre la cuneta y el sobre ancho de la placa huella en los puntos 8, 3 y 2.</t>
  </si>
  <si>
    <t>Falta de seguimiento a las obras recibidas por parte del municipio, a la  ejecución de las actividades de mantenimiento y conservación de los bienes recibidos por parte del municipio, y a la estabilidad y calidad de las obras.
El municipio no hizo uso de las garantías.
Asentamientos y actividad volcánica frecuente en la zona.</t>
  </si>
  <si>
    <t>Solicitar al municipio el estado de corrección de lo señalado en el informe de CGR y el plan de acción para subsanar lo no corregido a la fecha</t>
  </si>
  <si>
    <t>CPLAN3</t>
  </si>
  <si>
    <t>Elaborar balance de correcciones respecto a lo señalado en el informe de la CGR con fundamento en la respuesta del ente territorial</t>
  </si>
  <si>
    <t>CPLAN 4</t>
  </si>
  <si>
    <t>Calibración de los modelos hidráulicos - Carmen de Atrato, Chocó. El laboratorio no contó con los elementos para control de calidad de agua tratada. Los modelos hidráulicos no fueron usados por la operadora del servicio y no se capacitaron los operarios de la planta. No se toman los registros de caudales. Luego los modelos no fueron calibrados con datos reales.</t>
  </si>
  <si>
    <t>El ente territorial no visualizó debilidades de estudios y diseños para optimización del proyecto.</t>
  </si>
  <si>
    <t>CPLAN 5</t>
  </si>
  <si>
    <t>Contrato No. 013- 2016 Construcción del sistema de Alcantarillado Sanitario de Barrios 19 de marzo, el Diamante, la Esmeralda, Galán, y Alfonso López en el municipio de Tierralta. Contrato 006- 2162702. Diferencias en cantidades de obra ejecutadas y pagadas. Deficiencias de calidad, ausencia de tapas y cajas de registro domiciliarias. Tapa rota en pozo de inspección. Duplicidad en pagos.</t>
  </si>
  <si>
    <t>Incumplimiento de obligaciones del contratista y el interventor contratados por el municipio de Tierralta, inadecuado seguimiento por parte de este municipio en su calidad de entidad ejecutora  y pasividad para establecer medidas técnicas, económicas y administrativas</t>
  </si>
  <si>
    <t>Gestionar el proceso administrativo a que haya lugar por incumplimiento del municipio de Tierralta en su calidad de entidad ejecutora y solicitar al ente territorial la corrección de las deficiencias relativas a la obra</t>
  </si>
  <si>
    <t>AC2020-1</t>
  </si>
  <si>
    <t>Gestión Línea Gerencia de Proyectos. Se realizaron prórrogas y suspensiones que demoran la entrega y/o recepción de las obras, bienes o servicios. Los convenios suscritos 10 años atrás carecen de documentación. Se observan inconsistencias desde la estructuración de necesidades, planeación y programación financiera, selección de contratistas.</t>
  </si>
  <si>
    <t>Debilidades de monitoreo, supervisión e interventoría. 
Falta de oportunidad y eficacia en la gestión de los proyectos.
Inconsistencias en la calidad y eficiencia de los controles establecidos.</t>
  </si>
  <si>
    <t>Gestionar la prórroga para la ejecución de los convenios 216140 y 217048</t>
  </si>
  <si>
    <t>Modificación contractual</t>
  </si>
  <si>
    <t>Gestionar la liquidación y cierre del convenio 213004</t>
  </si>
  <si>
    <t>Acta de Liquidación</t>
  </si>
  <si>
    <t>Debilidades de monitoreo, supervisión e interventoría. 
Falta de oportunidad y eficacia en la gestión de los proyectos.
Inconsistencias en la calidad y eficiencia de los controles establecidos.</t>
  </si>
  <si>
    <t>Gestionar la prórroga de suspensión o reinicio y prórroga para la ejecución del convenio 212015</t>
  </si>
  <si>
    <t>Gestionar la liquidación y cierre del convenio 215114</t>
  </si>
  <si>
    <t>Gestionar la prórroga para la terminación de las obras pendientes a cargo del municipio en el marco del convenio 215115</t>
  </si>
  <si>
    <t>Gestionar la liquidación y cierre del convenio 215009</t>
  </si>
  <si>
    <t>Monitoreo a las actuaciones del proceso radicado 110013336038202000201 00  por parte del apoderado para convenio 217045</t>
  </si>
  <si>
    <t>Informe de monitoreo semestral</t>
  </si>
  <si>
    <t>Realizar seguimiento mensual con el cliente a la ejecución del convenio 216144</t>
  </si>
  <si>
    <t>Actas de seguimiento</t>
  </si>
  <si>
    <t>Realizar seguimiento mensual con el cliente a la ejecución de los convenios 215028 y 215090</t>
  </si>
  <si>
    <t>Integración y validación de información financiera a partir del 2021 de convenios y contratos mediante la implementación del ERP (no contiente históricos, ni acumula información de vigencias anteriores)</t>
  </si>
  <si>
    <t>Reporte de convenios y contratación derivada</t>
  </si>
  <si>
    <t>AC2020-2</t>
  </si>
  <si>
    <t>Cumplimiento Funciones ENTerritorio - Gerencia de Proyectos. Las funciones y responsabilidades en la Gerencia de Proyectos son de resultado y los recursos recibidos incluyen el valor de cuotas de gerencia pactadas y producen rendimientos, por lo que se determina falta de oportunidad y eficacia en el cumplimiento de los objetos contractuales, afectando resultados de gestión de la entidad.</t>
  </si>
  <si>
    <t>Entrega tardía de obras a las comunidades
Proveedores que incumplen los procesos contractuales o se demoran más de lo programado en su ejecución</t>
  </si>
  <si>
    <t>Actualizar quincenalmente las fichas de seguimiento de proyectos y generar reporte de alertas sobre posibles incumplimientos en los proyectos</t>
  </si>
  <si>
    <t>Actualizar quincenalmente las fichas de seguimiento de proyectos y generar reporte de alertas sobre posibles incumplimientos en los proyectos.</t>
  </si>
  <si>
    <t>Fichas de proyectos actualizadas F-GG-54 y F-GG-58 (quincenal) y reporte de alertas de posibles incumplimientos (mensual)
10 Fichas - 3 Reportes</t>
  </si>
  <si>
    <t>Entrega tardía de obras a las comunidades
Proveedores que incumplen los procesos contractuales o se demoran más de lo programado en su ejecución</t>
  </si>
  <si>
    <t>Realizar los seguimientos a nivel gerencial en el comité de seguimiento y control de la Subgerencia de Desarrollo de Proyectos</t>
  </si>
  <si>
    <t xml:space="preserve">Realizar comité de seguimiento y control de la SDP de manera semanal </t>
  </si>
  <si>
    <t>Actas de Comité con seguimiento a proyectos</t>
  </si>
  <si>
    <t>AC2020-3</t>
  </si>
  <si>
    <t>Planeación Estratégica-Planes de Acción e Indicadores-Línea Gerencia de Proyectos. Los indicadores implementados para medir la gestión y resultados no guardan coherencia con los indicadores del Plan de Acción Institucional 2019 ni permiten medir las funciones asignadas a esta línea de servicios. El Plan de Acción Institucional 2020 solo reporta información con porcentaje de cumplimiento</t>
  </si>
  <si>
    <t>Falencias en el óptimo cumplimiento de los Lineamientos de la Plataforma Estratégica de ENTerritorio 2019-2022.</t>
  </si>
  <si>
    <t>Formular indicador estratégico de la línea de gerencia de proyectos para incorporar en el Plan Estratégico Institucional y realizar primera medición</t>
  </si>
  <si>
    <t>Formular indicador estratégico de la línea de gerencia de proyectos e incorporarlo en el Plan Estratégico Institucional</t>
  </si>
  <si>
    <t>Plan Estratégico con Indicador de la línea de gerencia de proyectos</t>
  </si>
  <si>
    <t>Realizar primera medición del indicador de la línea de gerencia de proyectos con corte a junio de 2021</t>
  </si>
  <si>
    <t>Reporte de medición del indicador</t>
  </si>
  <si>
    <t>AC2020-4</t>
  </si>
  <si>
    <t>Información Convenios-Contratación Derivada Línea Gerencia de Proyectos. La Información allegada por ENTerritorio -Subgerencia de Desarrollo de Proyectos- de Contratos y Convenios con corte a junio de 2020 presenta diferencias de datos dentro del mismo documento y con relación a otras fuentes allegadas que reportan la misma información.</t>
  </si>
  <si>
    <t>Fallas de mecanismos de control y coordinación entre las diferentes áreas encargadas de generar la información</t>
  </si>
  <si>
    <t>AC2020-5</t>
  </si>
  <si>
    <t>Convenio Interadministrativo 197060 de 2007- (Buenaventura) Se ha ejecutado durante 13 años, cuatro veces el plazo inicial. Se observan cambios en el objeto contractual, en el número de Instituciones Educativas a construir, pasaron de 38 a 40, para finalmente construir 39. El documento de Estudios Previos representa una guía para la ejecución del objeto y debe reposar en Enterritorio.</t>
  </si>
  <si>
    <t>Debilidades en la planificación de los convenios y el objeto a ejecutar
Deficiencias en la gestión documental</t>
  </si>
  <si>
    <t>Gestionar la obtención del documento de estudio previo del convenio interadministrativo con el Ministerio para integrarlo al archivo físico y digital del expediente</t>
  </si>
  <si>
    <t>Gestionar la obtención del documento de estudio previo del convenio interadministrativo con el Ministerio o la respuesta del Ministerio que justifica su no obtención, e incorporarlo al expediente del contrato interadministrativo</t>
  </si>
  <si>
    <t>Estudio previo o comunicación</t>
  </si>
  <si>
    <t>Debilidades en la planificación de los convenios y el objeto a ejecutar
Deficiencias en la gestión documental</t>
  </si>
  <si>
    <t>Contratar gestores documentales para fortalecer la organización del archivo de gestión de las dependencias productoras (específicamente Subgerencia de Desarrollo de Proyectos)</t>
  </si>
  <si>
    <t>Contratos suscritos</t>
  </si>
  <si>
    <t>AC2020-6</t>
  </si>
  <si>
    <t>I.E. San Antonio- Buenaventura. Convenio 197060 de 2007- Contrato de Suministro No.2192438 de 2019. La entidad con Acta de Entrega y Recibo de octubre 2020 soporta la entrega y recibo final de la dotación pendiente, no obstante, se observan diferencias en la información reportada respecto de los elementos y suministros pendientes de recibir por parte de la I.E. San Antonio.</t>
  </si>
  <si>
    <t>Deficiencias en las labores de interventoría y supervisión para velar por el cabal cumplimiento de las obligaciones contractuales a cargo del contratista</t>
  </si>
  <si>
    <t>Elaborar informe de validación de diferencias en la información por parte del Supervisor del contrato de suministro</t>
  </si>
  <si>
    <t>Informe de conciliación de cifras</t>
  </si>
  <si>
    <t>AC2020-7</t>
  </si>
  <si>
    <t>Convenio 197060 y Contrato de Obra No. 2151046 de 2015. Pago de Laudo Arbitral. Presunto daño patrimonial por $589.499.536 por concepto de indexación de las actas de avance parcial de obra, cláusula penal pecuniaria, costas del proceso que debió pagar ENTerritorio al contratista por incumplimiento contractual de la entidad.</t>
  </si>
  <si>
    <t>Inconsistencias en los estudios, planos y diseños entregados por FONADE al contratista para la ejecución de las obras</t>
  </si>
  <si>
    <t>Realizar capacitaciones con los grupos de trabajo de Desarrollo de Proyectos y los Gerentes de Unidad de los demás grupos con el objeto de socializar las causas que dan origen al inicio de procesos judiciales y debida supervisión de contratos con énfasis en temas jurídicos.</t>
  </si>
  <si>
    <t>Capacitar en la identificación de las causas que inician los procesos judiciales y la obligatoriedad de cumplir con la supervisión de los contratos, con énfasis en temas jurídicos.</t>
  </si>
  <si>
    <t>Soporte de capacitaciones</t>
  </si>
  <si>
    <t>Monitoreo a las actuaciones del proceso radicado 11001-33-43-060-2020-00153-00  por parte del apoderado para convenio 197060</t>
  </si>
  <si>
    <t>Informe monitoreo semestral</t>
  </si>
  <si>
    <t>AC2020-8</t>
  </si>
  <si>
    <t>Convenio 197060 y Contrato de Interventoría de Obra 2151068 de 2015. La interventoría realizó un descuento de $398,7 millones por concepto de movimiento de tierras (excavaciones y rellenos) realizados por el contratista de obra, a partir de mediciones teóricas sin una justificación técnica, lo que llevó al Tribunal a desestimar el descuento y ordenar el reintegro al Consorcio San Antonio</t>
  </si>
  <si>
    <t xml:space="preserve">ENTerritorio presenta deficiencias en la supervisión contractual
Fallas de coordinación y seguimiento en la ejecución de obras para determinar con exactitud los volúmenes de tierras removidas </t>
  </si>
  <si>
    <t xml:space="preserve">ENTerritorio presenta deficiencias en la supervisión contractual
Fallas de coordinación y seguimiento en la ejecución de obras para determinar con exactitud los volúmenes de tierras removidas </t>
  </si>
  <si>
    <t>Adoptar el formato: "Planilla de Gestión Integral de Residuos de Construcción y Demolición" para incorporar en informes períodos para contratos de obra que aplique, e integrarlo en el Sistema de gestión de la entidad</t>
  </si>
  <si>
    <t>Formato adoptado</t>
  </si>
  <si>
    <t>AC2020-9</t>
  </si>
  <si>
    <t>Convenio 197060 de 2007 y Contrato de Interventoría 2172399-2017.  La Interventoría solicita a la Entidad Contratante continuar con la entrega de los tres bloques de aulas como incumplimiento general del contrato, y a Enterritorio aplicar las multas correspondientes. El Consorcio no ha cumplido con la terminación de una actividad a la fecha.</t>
  </si>
  <si>
    <t xml:space="preserve">Debilidades en las labores de supervisión ejercidas por ENTerritorio, al no aplicar multas y sanciones ante los incumplimientos y fallas presentadas en la obra.
Haber contratado con una firma con deficiente capacidad técnica, operativa y financiera, lo que ha conllevado atrasos que impactan los fines esenciales del proyecto </t>
  </si>
  <si>
    <t>Gestionar la terminación del contrato de obra 2181109 con la corrección de los aspectos técnicos observados por la interventoría</t>
  </si>
  <si>
    <t>Acta de entrega y recibo a satisfacción</t>
  </si>
  <si>
    <t xml:space="preserve">Debilidades en las labores de supervisión ejercidas por ENTerritorio, al no aplicar multas y sanciones ante los incumplimientos y fallas presentadas en la obra.
Haber contratado con una firma con deficiente capacidad técnica, operativa y financiera, lo que ha conllevado atrasos que impactan los fines esenciales del proyecto </t>
  </si>
  <si>
    <t>Estandarizar procedimientos y documentos con condiciones de selección para evaluación de la capacidad de los oferentes en el marco del nuevo Manual de Contratación, específicamente para contratos de obra y de interventoría</t>
  </si>
  <si>
    <t>Términos y  condiciones estandarizados para contratos de obra y de interventoría</t>
  </si>
  <si>
    <t>AC2020-10</t>
  </si>
  <si>
    <t>Convenio 215081 de 2015 y sus Contratos de Obra Derivados, Infraestructura Deportiva Chocó. Demoras injustificadas en la entrega de las obras por 3 años. Se encuentran diferencias en la información de desembolsos: en la relación de Convenios con corte a junio 30 de 2020 se registra $71.702,9 millones y según Ficha de Seguimiento al Convenio el valor comprometido es $52.667,3 millones</t>
  </si>
  <si>
    <t>Debilidades en las labores de interventoría y supervisión ejercida por ENTerritorio  
Falencias de mecanismos de control y coordinación entre las diferentes áreas encargadas de generar la información
Debilidades en la planeación del Convenio 215081-2015, en la definición de los estudios y diseños entregados por la Gobernación</t>
  </si>
  <si>
    <t>DCPLAN 1</t>
  </si>
  <si>
    <t>Hallazgo No. 01 – Cumplimiento de requisitos para pago. Contrato Especifico No. 2170927 con Aguas de Bolívar. Los suministros pagados en las actas parciales 1 y 3 no se encontraban instalados y probados según Resol.379/2012 Minvivienda</t>
  </si>
  <si>
    <t>Artículo 113 constitucional: “(…) Los diferentes órganos del Estado tienen funciones separadas, pero colaboran armónicamente para la realización de sus fines”.</t>
  </si>
  <si>
    <t>Gestionar las acciones administrativas previo al inicio de acción judicial para el contrato específico con Aguas de Bolívar</t>
  </si>
  <si>
    <t>Gestionar las acciones administrativas previo al inicio de acción judicial para el contrato específico con Aguas de Bolívar, radicando el trámite a la Subgerencia de Operaciones</t>
  </si>
  <si>
    <t>Oficio y formato</t>
  </si>
  <si>
    <t>Adelantar proceso de presunto incumplimiento contra Aguas de Bolívar</t>
  </si>
  <si>
    <t>Acta de audiencia o reclamación a la aseguradora</t>
  </si>
  <si>
    <t>Realizar seguimiento a los informes de ejecución mensual y al informe final para validación de las correcciones que apliquen a suministros pagados</t>
  </si>
  <si>
    <t>Informe final de acreditación de pago</t>
  </si>
  <si>
    <t>DCPLAN 2</t>
  </si>
  <si>
    <t>Hallazgo No. 2. Contrato específico No. 2170927. Modificaciones de cantidades y adición al presupuesto de obra inicial.  Se evidencia un mal manejo administrativo y de ejecución de la obra, ya que existen actas en las que no coinciden las cantidades de las memorias y las cantidades del acta resumen para un mismo ítem.</t>
  </si>
  <si>
    <t>Falta de rigurosidad en la evaluación de las cantidades iniciales, como en las modificaciones posteriores, lo que lleva a concluir que los balances realizados no son confiables.</t>
  </si>
  <si>
    <t>Realizar seguimiento a los informes de ejecución mensual y al informe final para validación de las correcciones que apliquen a cantidades</t>
  </si>
  <si>
    <t>DCPLAN 3</t>
  </si>
  <si>
    <t>Hallazgo No. 3. Determinación de la base gravable para el cálculo del impuesto sobre las ventas. El Consorcio Virgen del carmen del valor a pagar por obra civil restó el valor de los suministros, lo que ocasiono que disminuyera la base para liquidar la utilidad del 5% y por ende el impuesto sobre las ventas, presentando un menor valor a pagar por IVA de $18.376.339</t>
  </si>
  <si>
    <t>Error en la facturación y en la declaración del impuesto</t>
  </si>
  <si>
    <t>No aplica en el marco de las compentencias de Enterritorio, ver columna 48 Observaciones</t>
  </si>
  <si>
    <t>F-OBRAS1</t>
  </si>
  <si>
    <t>Hallazgo No. 01 Administrativa, con presunta incidencia Fiscal y Disciplinaria – Obra sin funcionamiento, contrato No. 2181108 de 2017, construcción estación de Policía. Corregimiento de Yarima, Municipio de San Vicente de Chucurí. Santander. Convenio 215028 con Fonsecon. Póliza vigente a 14/06/2024 Fiscal: $1.837.6 mill.</t>
  </si>
  <si>
    <t>Las actividades pendientes y/o que presentan falencias en las calidades establecidas de la obra: Legalización servicio de energía, Elementos que no fueron entregados, Calidad de la obra, Pruebas de Equipos y del sistema contraincendios, requeridas para el correcto funcionamiento de la estación, entrega documental del proyecto por parte del contratista</t>
  </si>
  <si>
    <t>Realizar las gestiones para la conexión eléctrica definitiva, la corrección de aspectos de calidad y entrega de la estación de policia del corregimiento de Yarima, municipio de San Vicente de Chucurí - Santander</t>
  </si>
  <si>
    <t xml:space="preserve">Realizar la conexión eléctrica definitiva de la obra </t>
  </si>
  <si>
    <t>Documento de conexión del operador</t>
  </si>
  <si>
    <t>Realizar las correcciones de los diferentes aspectos de calidad de obra enunciados en el informe de auditoría</t>
  </si>
  <si>
    <t>Informe de interventoría con validación de correcciones</t>
  </si>
  <si>
    <t>Entregar la estación a la Policía y al municipio</t>
  </si>
  <si>
    <t>Acta de entrega y recibo</t>
  </si>
  <si>
    <t>F-OBRAS2</t>
  </si>
  <si>
    <t>Hallazgo No. 02 Amortización anticipos contratos 2162855 y 2162857 del convenio 215085 FONTIC para la fase 3 de los Puntos Vive Digital. Anticipos no fueron amortizados en su totalidad por los contratistas hasta la suspensión de los contratos. Unión temporal educando: 960 mill Consorcio integradores 2018 355 mill Fiscal: $1.315 mill.</t>
  </si>
  <si>
    <t>Debido a incorrecta decisión de FONADE,  al permitir el incumplimiento de la amortización del 100% del valor de los anticipos en cada contrato antes de suspensión, los dos (2) contratistas y la interventoría.</t>
  </si>
  <si>
    <t>Realizar seguimiento a los procesos jurídicos en curso contra los contratistas y la interventoría</t>
  </si>
  <si>
    <t>Realizar seguimiento trimestral a procesos jurídicos vigentes de los 2 contratistas y de la interventoría</t>
  </si>
  <si>
    <t>Informe de estado de los procesos jurídicos</t>
  </si>
  <si>
    <t>Adelantar jornadas para capacitar a supervisores sobre manejo, inversión y amortización de anticipos</t>
  </si>
  <si>
    <t>Soporte de capacitación - presentación y control de asistencia</t>
  </si>
  <si>
    <t>F-OBRAS3</t>
  </si>
  <si>
    <t>Hallazgo No. 03 Contrato de Obra N° 2123778 y de interventoría 2124044, sin el cumplimiento de especificaciones técnicas en la construcción de la sede ESAP Santa Martha. La Obra está entregada y recibida a satisfacción sin tener en cuenta los innumerables detalles constructivos y la deficiente calidad de los trabajos terminados. Fiscal: 4339 mill</t>
  </si>
  <si>
    <t>Debilidades presentadas por falta de planeación y, la labor de supervisión, seguimiento y monitoreo por parte de la interventoría contratada, además de la omisión del contratista en sus deberes de entregar un proyecto de buena calidad.</t>
  </si>
  <si>
    <t xml:space="preserve">Realizar seguimiento al proceso jurídico vigente sobre el contrato de obra 2123778 </t>
  </si>
  <si>
    <t xml:space="preserve">Realizar seguimiento trimestral a proceso jurídico vigente sobre  contrato 2123778 </t>
  </si>
  <si>
    <t>Informe de estado del proceso jurídico</t>
  </si>
  <si>
    <t>Realizar seguimiento a la aprobacion por parte de la ESAP la alternativa resultado de la consultoria No. 2020560  debidamente avalada por la interventoria No. 2020582 se procedera a implementar la fase 3 de la consultoria</t>
  </si>
  <si>
    <t>Elaborar y enviar propuesta de reforzamiento de la sede que resuelva falencias técnicas del proyecto</t>
  </si>
  <si>
    <t>Radicación de propuesta y aclaraciones ante la ESAP</t>
  </si>
  <si>
    <t>F-OBRAS4</t>
  </si>
  <si>
    <t>Hallazgo No. 04 Sistema de Acueducto Interveredal Tibú, convenio 212015 con Minvivienda y convenio 2124159 con Fundación Ecopetrol. Fiscal: 7020 mill, valor total pagado por el contrato de obra No.2140668 ($6.593.672.930) y el contrato de interventoría No.2140652 ($426.611.995)</t>
  </si>
  <si>
    <t>Debilidades presentadas en la solución oportuna en la fuente de captación para el abastecimiento del acueducto y puntos de conexión eléctrica</t>
  </si>
  <si>
    <t>Realizar seguimiento y acompañamiento a la  definición y formalización por parte de ECOPETROL S.A de la nueva fuente de captación para el abastecimiento del sistema de acueducto.</t>
  </si>
  <si>
    <t>Actas de comité técnico o de seguimiento (BIMESTRAL)</t>
  </si>
  <si>
    <t>F-OBRAS5</t>
  </si>
  <si>
    <t>Hallazgo No. 05 Indagación Preliminar convenio 215085 FONTIC- FONADE para la fase 3 de los Puntos Vive Digital. Impedir la operatividad integral en calidad y cobertura para la totalidad de los Puntos Vive Digital en las cinco (5) regiones del país, desde el segundo semestre de 2016 al 31 de julio de 2018, tal como estaba planeado técnica y financieramente en el proyecto.</t>
  </si>
  <si>
    <t>De Enterritorio: Incumplimiento en las fechas para la puesta en funcionamiento de los diferentes servicios, deficiente seguimiento a la amortización de anticipos para los 5 contratos de integradores y  a la puesta en el funcionamiento del Sistema de Administración y Control (SAC) en los 888 PVD del país</t>
  </si>
  <si>
    <t>Realizar seguimiento a los procesos jurídicos en curso contra los contratistas integradores</t>
  </si>
  <si>
    <t>Realizar seguimiento trimestral a procesos jurídicos vigentes de los 5 contratos de los integradores</t>
  </si>
  <si>
    <t>F-OBRAS6</t>
  </si>
  <si>
    <t>Hallazgo No 06 contrato de Obra 2172264 Construcción del Estadio de Atletismo y de las obras de urbanismo en los predios donde se construirán los escenarios Deportivos del Choco, en el municipio de Quibdó, mayores cantidades pagadas, no ejecutadas y con problemas. 32 mill. Se presentan inconsistencias de tipo técnico que deben ser corregidos por el contratista.</t>
  </si>
  <si>
    <t>Problemas de los andenes, confinamiento, vía de acceso a la unidad, pasillo de acceso a las áreas internas del edificio de gradería en las partes donde hay fisuras y desportillamiento. A las áreas en concreto falta sello de juntas y sellante de superficie 
Problema de humedad y cielorraso presente en el baño de discapacitado de la zona Antidumpin.</t>
  </si>
  <si>
    <t xml:space="preserve">Elaborar informe técnico de subsanación de las deficiencias de calidad identificadas en visita de la CGR.
</t>
  </si>
  <si>
    <t>Informe Técnico avalado por interventoría</t>
  </si>
  <si>
    <t>F-OBRAS7</t>
  </si>
  <si>
    <t>Hallazgo No 07 Contrato De Obra 2171807 Construcción Del Coliseo Multideportivo En La Unidad Deportiva Del Municipio De Quibdó, Departamento Del Chocó. No se tuvo en cuenta al viabilizar los diseños, la evacuación de las aguas subterráneas por el nivel de pluviosidad en la región y el área a intervenir. F allas en el sistema de instalaciones a los tanques de 5000lt</t>
  </si>
  <si>
    <t>Debilidades en las labores de Interventoría, por lo cual recibió unas obras con problemas técnicos</t>
  </si>
  <si>
    <t xml:space="preserve">Emitir informe con registro fotográfico donde se evidencia que el contratista de obra realizó  las reparaciones al tanque. </t>
  </si>
  <si>
    <t>F-OBRAS8</t>
  </si>
  <si>
    <t>Hallazgo No 08  Contrato 2180749. Ejecución de actividades de construcción, SISCO Manizales. Existencia de detalles constructivos que se requiere corregir, y falta de obras complementarias, dotación y acometidas de servicios públicos domiciliarios
indispensables para colocar en funcionamiento la obra</t>
  </si>
  <si>
    <t>Debilidades en las labores de Interventoría y demoras en la asignación de recursos para la ejecución de actividades indispensables para colocar en funcionamiento el Centro Integrado de Servicios Comunitarios CISCO San José.</t>
  </si>
  <si>
    <t>Requerir a la interventoria para que se generen las correcciones de los detalles constructivos.</t>
  </si>
  <si>
    <t>Solicitar al Municipio de Manizales informar el estado de las obras complementarias y dotación para el funcionamiento del Centro Integrado.</t>
  </si>
  <si>
    <t>Requerir a la interventoría informe de correcciones de los detalles constructivos.</t>
  </si>
  <si>
    <t>F-OBRAS9</t>
  </si>
  <si>
    <t>Hallazgo No 09 Publicidad de Contratos Licitación No.009-2015. Alcaldía Municipal de Algeciras-Huila. La Alcaldía Municipal de Algeciras no tiene publicado en su página web los procesos de selección (precontractual) de los contratistas que suscribieron los contratos de obra e interventoría, y documentos de ejecución contractual.</t>
  </si>
  <si>
    <t>No registra a cargo de Enterritorio</t>
  </si>
  <si>
    <t>Mediante Derecho de Petición requerir al Municipio de Algeciras la publicación en web de documentos contractuales y  los soportes que den evidencia de ello</t>
  </si>
  <si>
    <t>F-OBRAS10</t>
  </si>
  <si>
    <t>Hallazgo No. 10 Construcción Canchas de Futbol Buenaventura, convenios 2172366, 2172370, 2172378. Los objetos contractuales de los convenios referidos no se han cumplido, pese a que ha transcurrido tres años y medio, considerando que el plazo inicial de los mismos era de seis meses, teniendo obras en estado de abandono.</t>
  </si>
  <si>
    <t>Falta de capacidad del contratista para realizar la obra, sobre todo de índole financiero, porque está obra no tiene mayor dificultad técnica; aunado al desconocimiento de la problemática social de las zonas de influencia de los frentes de obra</t>
  </si>
  <si>
    <t>Solicitar a la Gobernación del Valle del Cauca, informe sobre el estado, avance de contratación de las obras</t>
  </si>
  <si>
    <t>Gestionar la adición del contrato de interventoria para los convenios</t>
  </si>
  <si>
    <t>Adición</t>
  </si>
  <si>
    <t>F-OBRAS11</t>
  </si>
  <si>
    <t>Hallazgo No. 11 Contrato de Obra No. 2034 del 26 de diciembre 2017, Construcción del Parque Agro-Alimentario en el Municipio de Tunja para el acopio y comercialización de productos agroalimentarios, FASE I ETAPA II. No se presentan las pruebas que confirmen el cumplimento total del contrato de cesión (Modificación n.º 1 a la Cesión de fecha 22/10/20199 Fiscal: 424 mill</t>
  </si>
  <si>
    <t>En la evaluación de la gestión fiscal a contrato obra pública 2034 de 2017 no se encontró prueba documental aportada por ENTerritorio o la Gobernación de Boyacá donde se evidencie que la contratista cedente devolvió el valor correspondiente a $424.301.849, que fue girado por la Gobernación en efectivo proveniente de los anticipos entregados sin amortizar al momento de la cesión</t>
  </si>
  <si>
    <t xml:space="preserve">Solicitar a la Gobernación de Boyacá que remita los debidos soportes de la devolución por parte del contratista de obra del saldo no amortizado del anticipo en el marco de la cesión del contrato de obra.  </t>
  </si>
  <si>
    <t xml:space="preserve">Realizar seguimiento a la devolución de los recursos pendientes por parte del contratista derivado al Departamento de Boyacá. </t>
  </si>
  <si>
    <t xml:space="preserve">Oficio, Informe final  y acta de comité de seguimiento. </t>
  </si>
  <si>
    <t>F-OBRAS12</t>
  </si>
  <si>
    <t>Hallazgo No. 12 Contrato 2170441. Construcción puente el Burgueño carretera de la Soberanía de Norte de Santander. ENTerritorio solicitó hacer efectiva la cláusula novena penal pecuniaria por incumplimiento por parte del contratista de entregar el informe final del contrato y anexos necesarios para la liquidación, pero inició el procedimiento con un retardo de seis meses.</t>
  </si>
  <si>
    <t>Deficiencias en la gestión del incumplimiento</t>
  </si>
  <si>
    <t>Con base en el pronunciamiento de la Gerencia de Gestión Contractual mediante memorando No. 202152089183 iniciará el tramite "ESTUDIO TÉCNICO PARA EL INICIO DE ACCIÓN JUDICIAL" .</t>
  </si>
  <si>
    <t>Diligenciar el formato  F-JU-01 Estudio técnico para el inicio de acción judicial para ser remitido al área competente - Gerencia de Gestión Postcontractual</t>
  </si>
  <si>
    <t>Formato</t>
  </si>
  <si>
    <t xml:space="preserve">Verificar el F-JU-01 Estudio técnico para el inicio de acción judicial remitido por el Gerente del Grupo de Desarrollo de Proyectos 2, en lo referente a la caducidad de la acción. En caso de que no haya operado, se remitirá a la Oficina Asesora Juridica para que continue con el trámite respectivo; de lo contrario, se devolvera al grupo solicitante. </t>
  </si>
  <si>
    <t>Remitir a la Oficina Asesora Juridica los documentos requeridos para que continúe con el trámite de inicio de acción judicial</t>
  </si>
  <si>
    <t>Formato, Solicitud e Inicio de Acción Judicial radicado en OAJ</t>
  </si>
  <si>
    <t>F-OBRAS13</t>
  </si>
  <si>
    <t>Hallazgo No.13 Contrato interadministrativo de gerencia de proyecto No 155 de 2016. Contrato 216232 Fiscal: 6,189 mill.</t>
  </si>
  <si>
    <t>Algunas deficiencias de calidad de obra son producto de la ejecución de los contratos supervisados por Enterritorio</t>
  </si>
  <si>
    <t>Requerir mediante oficio a los contratistas de obra y a la interventoria para que subsanen las deficiencias de calidad en las vías que se circunscriban al objeto contractual</t>
  </si>
  <si>
    <t>Requerir mediante oficio a los contratistas de obra y a la interventoria para que subsanen las deficiencias de calidad en las vías que se circuscriban al objeto contractual</t>
  </si>
  <si>
    <t xml:space="preserve">Oficio al contratista de obra e interventoría </t>
  </si>
  <si>
    <t>La alcaldía de Fontibón no ha realizado los mantenimientos recomendados y requeridos para el funcionamiento adecuado de la obra.</t>
  </si>
  <si>
    <t>Recordar a la alcadia local de fontibón para que realice el mantenimiento de las vias ejecutadas en marco del convenio 216232, según manual de operación y mantenimiento</t>
  </si>
  <si>
    <t xml:space="preserve">
Oficio a la alcadia de Fontibón</t>
  </si>
  <si>
    <t>F-OBRAS14</t>
  </si>
  <si>
    <t>Hallazgo No. 14 Estudios y Diseños Técnicos Previos Contrato de obra pública LP-008-OP-2018</t>
  </si>
  <si>
    <t>Se evidenciaron deficiencias relacionadas con inadecuada presentación de las memorias de cálculo, diseños técnicos y planos, los cuales son necesarios para obtener las cantidades de obra, Análisis de precios unitarios, especificaciones técnicas y presupuestos oficiales requeridos para realizar el proceso de contratación</t>
  </si>
  <si>
    <t xml:space="preserve">Solicitar al Municipio de Sincelejo que presente un plan de trabajo para la terminación del proyecto, solicitud de prórroga del contrato específico y un informe de supervisión sobre las deficiencias en los estudios y diseños.  </t>
  </si>
  <si>
    <t xml:space="preserve">Realizar seguimiento a las condiciones técnicas establecidas por la entidad ejecutora </t>
  </si>
  <si>
    <t>Oficio, Informe final  y acta de comité de seguimiento</t>
  </si>
  <si>
    <t>F-OBRAS15</t>
  </si>
  <si>
    <t>Hallazgo No 15  Contrato N° 2162786. Optimización acueducto de Puerto Tejada. Algunos concretos utilizados no cumplen con las resistencias especificadas en el contrato, ítem 11 TANQUE ENTERRADO N°2, al presentar la losa falencias en su construcción, los muros y las columnas no tendrían la resistencia de diseño en el concreto, por lo que la estructura puede colapsar y afectar el tanque</t>
  </si>
  <si>
    <t>Presuntas falencias en su construcción, los muros y las columnas no tendrían la resistencia de diseño en el concreto de dicha losa, por lo cual, esta estructura en su totalidad puede colapsar y dicho siniestro afectaría el tanque referido integralmente</t>
  </si>
  <si>
    <t xml:space="preserve">Gestionar la liquidación del contrato específico no. 2162786 con las salvedades asociadas a la corrección de las observaciones formuladas por la CGR. </t>
  </si>
  <si>
    <t xml:space="preserve">Acta de liquidación del contrato específico.  </t>
  </si>
  <si>
    <t>AF2020 H1</t>
  </si>
  <si>
    <t>Manual políticas contables. El Manual de Políticas Contables sigue figurando con el nombre de FONADE, a pesar de que ya han transcurrido dos (2) años de haber entrado en vigencia su nueva denominación. De la misma forma, reportes como el de Propiedad, Planta y Equipo suministrado por la entidad a la Auditoria, siguen presentados a nombre de FONADE.</t>
  </si>
  <si>
    <t>Es necesario que se adecuen todos los manuales, procesos, procedimientos, sistemas y reportes a la nueva entidad, lo cual contribuye a la nueva imagen institucional que pretende tener Enterritorio</t>
  </si>
  <si>
    <t>Actualizar el manual de políticas contables de Enterritorio</t>
  </si>
  <si>
    <t>Manual actualizado y adoptado</t>
  </si>
  <si>
    <t>Socializar el manual de políticas contables con los grupos de trabajo que lo aplican</t>
  </si>
  <si>
    <t>Actividad de capacitación (presentación
y lista de asistentes)</t>
  </si>
  <si>
    <t>AF2020 H2</t>
  </si>
  <si>
    <t>Propiedades Planta Equipo – Depreciación. Las compras efectuadas el 11 de diciembre de 2020 que ascienden a $123.508.672 no fueron depreciadas desde su adquisición, en cumplimiento de la NIC 36. La entidad no realizó el cálculo de la Depreciación por 19 días, con subestimación de $1.303.703,65 en Gastos Depreciación.</t>
  </si>
  <si>
    <t>Falta de controles aplicados a este particular</t>
  </si>
  <si>
    <t xml:space="preserve">Adoptar un control de validación mensual de la aplicación de la depreciación sobre los nuevos bienes adquiridos </t>
  </si>
  <si>
    <t>Soporte de aplicación del control</t>
  </si>
  <si>
    <t>AF2020 H3</t>
  </si>
  <si>
    <t>Propiedades Planta y Equipo totalmente depreciadas. Se observa que la vida útil, valores residuales y método de depreciación de los activos no fueron revisados al finalizar el periodo contable, presentando inobservancia de lo establecido en el Manual de Políticas Contables y Norma NIC 36, considerando los efectos que los cambios tecnológicos podrían tener en estas estimaciones.</t>
  </si>
  <si>
    <t>Sobre los activos que ya no requiere, están obsoletos inservibles o no usa, debe hacer las bajas administrativas y los registros contables pertinentes.
CGR dice que la entidad estima el valor calculado proporcional a la totalidad de años de uso en $239.673 miles de pesos, valor que sobre estima la Depreciación Acumulada y los gastos del periodo por el mismo concepto.</t>
  </si>
  <si>
    <t>Realizar toma física de bienes  con análisis de deterioro, ajuste de depreciaciones y vida útil de activos</t>
  </si>
  <si>
    <t>Realizar toma física de bienes con análisis de deterioro, ajuste de depreciaciones y vida útil de activos</t>
  </si>
  <si>
    <t>Acta de toma física de bienes</t>
  </si>
  <si>
    <t>Actualizar procedimiento de baja de bienes</t>
  </si>
  <si>
    <t>Procedimiento adoptado</t>
  </si>
  <si>
    <t>Realizar el reconocimento en los estados financieros con corte a 31/12/2021, del resultado que arroje  la toma física de bienes (deterioro, vida útil y depreciación)</t>
  </si>
  <si>
    <t>Soporte registro contable y notas a estados financieros</t>
  </si>
  <si>
    <t>AF2020 H4</t>
  </si>
  <si>
    <t>Intangibles. Existen activos intangibles en uso que terminaron su amortización hace más de 5 años y la entidad no revisó su vida útil, con lo cual se incumple lo estipulado en la NIC 38.</t>
  </si>
  <si>
    <t>Sobre los activos que ya no requiere, son obsoletos o no usa, debe hacer las bajas administrativas que le permitan realizar los registros contables pertinentes.</t>
  </si>
  <si>
    <r>
      <t>Realizar dos informes  de evaluación de  los indicios del vencimiento de los acti</t>
    </r>
    <r>
      <rPr>
        <sz val="9"/>
        <color rgb="FF000000"/>
        <rFont val="Arial"/>
        <family val="2"/>
      </rPr>
      <t>vos intangibles y su respectiva amortización.</t>
    </r>
  </si>
  <si>
    <t>Realizar dos informes de evaluación de  los indicios del vencimiento de los activos intangibles y su respectiva amortización.</t>
  </si>
  <si>
    <t xml:space="preserve">Informe Técnico </t>
  </si>
  <si>
    <t>Realizar  la  solicitud  de baja de activos  intangibles con análisis de deterioro, ajuste de depreciaciones y vida útil de activos</t>
  </si>
  <si>
    <t>Realizar la solicitud  de baja de activos  intangibles con análisis de deterioro, ajuste de depreciaciones y vida útil de activos</t>
  </si>
  <si>
    <t>Realizar el reconocimiento en los estados financieros con corte a 31/12/2021, del resultado que arroje  el informe técnico</t>
  </si>
  <si>
    <t>AF2020 H5</t>
  </si>
  <si>
    <t>Operaciones Reciprocas. La entidad no realiza el proceso conciliatorio antes del cierre del periodo, lo que generaría valor agregado para la contabilidad de ENTerritorio y las demás entidades públicas con que se tienen diferencias. La Entidad presentó inconsistencias en el reporte de operaciones reciprocas tercer trimestre, que tuvo que corregir en siguiente corte</t>
  </si>
  <si>
    <t>No hay evidencia de una conciliación formal firmada entre las entidades que reportan diferencia. No se aplica el instructivo 1 del 4 de diciembre de 2020. Actividades de conciliación no documentadas. 
Se requieren controles para evitar errores en los reportes vía CHIP</t>
  </si>
  <si>
    <t>Actualizar el procedimiento de Elaboración de informes a la CGN</t>
  </si>
  <si>
    <t>Documentar el control del ejercicio de conciliación con otras entidades (comunicaciones y actas de mesas de trabajo)</t>
  </si>
  <si>
    <t>Soportes de conciliación</t>
  </si>
  <si>
    <t>AF2020 H6</t>
  </si>
  <si>
    <t>Propiedades Planta y Equipo – Contratación de Avalúo – 2018. Observa que la normatividad que motivó a la Entidad para la contratación del avalúo fue la Subsección 3 artículo 2.2.1.2.2.3.1. del Decreto 1082 de 2015, y esta norma solo aplica para avaluar un bien objeto de enajenación en cuyo caso la vigencia de los avalúos es un año.</t>
  </si>
  <si>
    <t>La Entidad no realizó la verificación de los indicios de deterioro del activo mediante fuentes internas y externas de información, con el fin de obtener evidencia suficiente sobre el tema, tal como lo establecen los Marcos Normativos aplicables</t>
  </si>
  <si>
    <t>Capacitar a los responsables de aplicación de la política contable de Propiedad, planta y equipo vigente</t>
  </si>
  <si>
    <t>AF2020 H7</t>
  </si>
  <si>
    <t>Multas e Intereses - Resolución 757 del 13 de junio de 2018 Superfinanciera. Se evidencia el pago efectuado por la Entidad con relación a la Sanción e Intereses por $40.223.531 en el 2019, como consecuencia de contravenir La Circular Básica Jurídica – Circular Externa 055 de 20163 en su “numeral 4.2.4.1.4. Designar al oficial de cumplimiento y su respectivo suplente”.</t>
  </si>
  <si>
    <t>El pago pudo ser evitado con una adecuada gestión en el nombramiento del oficial de cumplimiento suplente.</t>
  </si>
  <si>
    <t>Establecer alertas en el proceso de retiro de personal para los cargos con los roles de oficial de cumplimento y oficial suplente, cuando exista posibilidad de vacancia temporal o definitiva</t>
  </si>
  <si>
    <t xml:space="preserve">Ajuste de procedimiento de ingreso/ retiro de personal, con la generación de alertas a los resonsables de la nominación de los roles de Oficial de cumplimento Oficial y suplente. </t>
  </si>
  <si>
    <t>Proceso de ingreso /retiro actualizado</t>
  </si>
  <si>
    <t>Analizar el caso para determinar acción jurídica que corresponda.</t>
  </si>
  <si>
    <t>Presentación del caso en comité de conciliación</t>
  </si>
  <si>
    <t>AF2020 H9</t>
  </si>
  <si>
    <t>Intereses de Mora Estampilla PRO-UNIVERSIDADES. Debilidades en los mecanismos de control y seguimiento, así como inobservancia de la normatividad aplicable a estos procesos contractuales, respecto del pago oportuno de la Estampilla Pro Universidades, hecho que generó gastos adicionales no presupuestados representados en intereses de mora por cuantía de $134.993.644.</t>
  </si>
  <si>
    <t>Falta de claridad sobre algunos aspectos de la Ley 1697 de 2013.
ENTerritorio informa que ajustó la aplicación de la retención de la Estampilla conforme a los pronunciamientos del Consejo de Estado, pero no practicó la retención retroactiva en algunos de los contratos, lo que ha derivado el pago de los intereses moratorios.</t>
  </si>
  <si>
    <t>Solicitar al Grupo de Pagaduría que informe de pagos por multas y sanciones, así como intereses de mora, mensualmente, al Grupo de Defensa Jurídica</t>
  </si>
  <si>
    <t>Consolidar y actualizar base de datos con los contratos objeto de aplicación del descuento Estampilla Pro-universidades</t>
  </si>
  <si>
    <t>Archivo de consulta en access</t>
  </si>
  <si>
    <t>Apropiación Versus Ejecución Presupuestal de Gastos. Los recursos de la Línea de Gerencia de Proyectos alcanzan compromisos del 67%,  lo que refleja falencias de gestión para la ejecución de los recursos puestos a disposición de la Empresa, de una adecuada programación y planeación presupuestal, así como de la optimización de los mismos durante la vigencia para la cual fueron apropiados</t>
  </si>
  <si>
    <t>Falencias en la aplicación de lo previsto en el literal a) y c) del artículo  5° del Manual de Presupuesto de la Entidad, la aplicación de los principios de  Planificación y Anualidad definidos en el artículo 13 y 14° del EOP y demás normas aplicables.</t>
  </si>
  <si>
    <t>Establecer lineamientos específicos de programación del Rubro de Gerencia de Proyectos en el documento de directrices y metodología de programación de presupuesto para cada vigencia.</t>
  </si>
  <si>
    <t>Realizar seguimiento trimestral de la ejecución de los recursos mediante circularización y elaborar informe de análisis</t>
  </si>
  <si>
    <t xml:space="preserve">Informe de seguimiento
</t>
  </si>
  <si>
    <t>Realizar análisis mensual de la ejecución prespuestal de la Subgerencia de Desarrollo de Proyectos - línea gerencia de proyectos y gestionar las moficaciones que corresponda</t>
  </si>
  <si>
    <t xml:space="preserve">Informe de seguimiento de ejecución presupuestal y modificaciones requeridas
</t>
  </si>
  <si>
    <t>Modificaciones Presupuesto de Gastos. Durante la vigencia 2020 se reportan al menos veinte (20) modificaciones al presupuesto, cerca de dos veces al mes, situación que sumado al porcentaje de compromisos y pagos reportados con corte a diciembre de 2020, refleja debilidades de planeación y programación presupuestal.</t>
  </si>
  <si>
    <t>Falencias en los mecanismos de control de los registros y de la información documental soporte de las modificaciones, traslados y 
ajustes realizados al presupuesto</t>
  </si>
  <si>
    <t>Adoptar circular interna en dónde se establezca el cronograma de traslados y modificaciones presupuestales</t>
  </si>
  <si>
    <t>Memorando Circular</t>
  </si>
  <si>
    <t>Revisión y simplificación del plan de rubros presupuestales modificando la estructura</t>
  </si>
  <si>
    <t>Plan de rubros presupuestales ajustado</t>
  </si>
  <si>
    <t>Reintegro de Saldos a Convenios. Se encontraron Contratos con Actas de Liquidación que reportan saldos pendientes por reintegrar a los diferentes Convenios o Contratistas, sin que se soporte gestión para su devolución, situación que se observa en los procesos que se relacionan en la Tabla 15.</t>
  </si>
  <si>
    <t>Establecen plazos amplios para los procesos de  liquidación y en la mayoría de los casos se realizan los reintegros o reembolsos con posterioridad a la suscripción de las Actas de Liquidación, observando que se deja de aplicar la norma definida para estos casos, artículo 9 Resolución No. 328 de 2018, Reglamento de Presupuesto ENTerritorio.</t>
  </si>
  <si>
    <t>Elaborar y ejecutar plan de reintegro de saldos a convenios y contratos</t>
  </si>
  <si>
    <t>Elaborar plan de reintegro de saldos a convenios y contratos</t>
  </si>
  <si>
    <t>Plan formulado</t>
  </si>
  <si>
    <t>Realizar seguimiento a la ejecución del plan hasta cierre</t>
  </si>
  <si>
    <t>Informe trimestral de ejecución</t>
  </si>
  <si>
    <t>Gestión en la Supervisión del Contrato de Obra 2019000678. Bajo el Convenio Interadministrativo 2191441- Barbacoas – Nariño. Durante la ejecución de la obra se ha evidenciado el incumplimiento del cronograma a causa de la deficiente capacidad técnica, operativa; entre otras, que durante casi todo el plazo de ejecución del contrato  2019000678 ha demostrado el CONSORCIO BARBACOAS JEJ 2019</t>
  </si>
  <si>
    <t>Las falencias de ENTerritorio son por la falta de acciones oportunas y contundentes en contra del ente territorial ya que este no ha cumplido a cabalidad con sus obligaciones en el escaso desarrollo del proyecto con plazo inicial de 7 meses y actualmente lleva 15 meses con un avance físico del 12%.</t>
  </si>
  <si>
    <t>Gestionar el trámite de reclamación para hacer efectiva la garantía que ampara el cumplimiento del convenio no. 2191441 celebrado entre ENTerritorio y el municipio de barbacoas Nariño, de acuerdo a las potestades de la entidad para ello</t>
  </si>
  <si>
    <t>Radicar en la subgerencia de Operaciones la solicitud de reclamación de la póliza que ampara el cumplimiento del convenio No. 2191441 celebrado entre ENTerritorio y el municipio de barbacoas Nariño</t>
  </si>
  <si>
    <t>Adelantar la reclamación o la acción judicial según corresponda en los terminos del contrato y la garantia que ampara el convenio No. 2191441 celebrado entre ENTerritorio y el Municipio de Barbacoas Nariño, una vez allegado los soportes para iniciar el tramite</t>
  </si>
  <si>
    <t xml:space="preserve">Presentación de la reclamación o la acción judicial según corresponda en los términos del contrato y la garantia que ampara el convenio No. 2191441 celebrado entre ENTerritorio y el Municipio de Barbacoas Nariño </t>
  </si>
  <si>
    <t>Planeación de Contratos. Falencias de planeación en el presupuesto y en los plazos de ejecución para el cumplimiento de los objetos contractuales, como se observa en los contratos 2180870, 2181149 y 2182057, con múltiples modificaciones presupuestales y prórrogas que superan hasta 10 veces el plazo inicial, lo cual genera alza de precios debido a los cambios de vigencias.</t>
  </si>
  <si>
    <t>Se presentaron mayores plazos y mayores adiciones presupuestales por ítems no previstos y mayores cantidades a las presentadas en los estudios y diseños
Las causas por pandemia y temporada de lluvias soportarían algunos plazos de prórrogas más no la totalidad de lo evidenciado</t>
  </si>
  <si>
    <t>Realizar sensibilización para los supervisores y gerentes de proyectos vigentes en materia de gestion contractual.</t>
  </si>
  <si>
    <t>Actividad de sensbilización (presentación
y lista de asistentes)</t>
  </si>
  <si>
    <t>Realizar control y verificación del recibo y disposición final  por parte de la interventoría de los materiales suministrados como cumplimiento del objeto del  contrato No. 2182057 mediante los informes mensuales de interventoría y memorias de cálculo para el recibo de las obras.</t>
  </si>
  <si>
    <t>Oficio de aprobación de informes de interventoria</t>
  </si>
  <si>
    <t>Requerir mediante comunicación al Ejército Nacional e Interventoría la actualización del Plan de Suministros de materiales pétreos del contrato 2181149 para culminar las actividades del proyecto según los rendimientos del Ejecutor, a este se le hará control y seguimiento mediante los informes mensuales de Interventoría verificados por la Supervisión Logística.</t>
  </si>
  <si>
    <t>Plan de suministros e informes de seguimiento a ejecución</t>
  </si>
  <si>
    <t>Archivo Magnético Contratos, Procesos, Jurídicos – Soportes. Los documentos remitidos en magnético por la Entidad no se encuentran foliados, muchos no son legibles y no están en orden cronológico, entre otras situaciones.</t>
  </si>
  <si>
    <t>Deficiencias de ENTerritorio en los archivos contractuales y en los expedientes de los procesos jurídicos.
Debilidades en los mecanismos de control para la disposición de los documentos en los archivos magnéticos de la entidad y debilidades en el cumplimiento de las políticas que regulan el manejo y la disposición de la Gestión Documental.</t>
  </si>
  <si>
    <t>Capacitar a los responsables del manejo de orfeo de todas las dependencias en la organización de expedientes electrónicos del archivo de gestión</t>
  </si>
  <si>
    <t>Organizar los expedientes físicos de procesos jurídicos del archivo de gestión vigente bajo las normas de archivo, digitalizarlos e incorporarlos en orfeo</t>
  </si>
  <si>
    <t>Expedientes de procesos jurídicos</t>
  </si>
  <si>
    <t>Manuales, Procesos y Procedimientos. Manuales como el de Presupuesto y Contratación no se encuentran ajustados cabalmente a los procesos y funciones que actualmente adelanta la Empresa. A diciembre de 2020 se continúan reportando Formatos, Cuentas Contables - Presupuestales y Documentos, con denominaciones y procesos que ya no se manejan.</t>
  </si>
  <si>
    <t>El informe no registra</t>
  </si>
  <si>
    <t>Actualizar el procedimiento de constitución de cuentas por pagar y obligaciones vigencias anteriores</t>
  </si>
  <si>
    <t>Reporte información al Ente de Control. Rendición Cuenta SIRECI a 31 de diciembre de 2020. Inconsistencias de los informes registrados en los diferentes formularios que rinden cuenta de los resultados de la gestión misional, presupuestal, financiera, contractual y legal. Falencias de mecanismos de control y seguimiento a la información rendida en SIRECI</t>
  </si>
  <si>
    <t>F4__PLANES_DE_ACCIÓN_Y_EJECUCIÓN_DEL_PLAN_ESTRATÉGICO_1.2 La información rendida no corresponde cabalmente con la registrada en el Plan de Acción 2020 aprobado por la Junta Directiva en sesión del 04 de diciembre de 2020. (Focos de Trabajo, Pilares Estratégicos, Impactos, porcentajes de cumplimiento).</t>
  </si>
  <si>
    <t>Homologar la información reportada en el formato F4 de SIRECI con lo consignado en el Plan de Acción de la entidad aprobado por Junta Directiva</t>
  </si>
  <si>
    <t>Diligenciar el formato F4 de SIRECI con la información homologada del Plan de Acción de la entidad aprobado por Junta Directiva</t>
  </si>
  <si>
    <t>Formato diligenciado con información homóloga</t>
  </si>
  <si>
    <t xml:space="preserve">F5.1, F5.2, F5.3, F5.4, F5.5 CONTRATACIÓN La información rendida no corresponde cabalmente con la reportada por ENTerritorio allegada a la CGR, en desarrollo del Proceso Auditor. </t>
  </si>
  <si>
    <t>Homologar la información reportada mensualmente en los formatos F5.1, F5.2, F5.3, F5.4 y F5.5 de SIRECI con lo consignado en el archivo de ejecución contractual anual</t>
  </si>
  <si>
    <t xml:space="preserve">Verificar los criterios de la información de los formatos F5.1, F5.2, F5.3, F5.4 y F5.5 reportados en el SIRECI y el informe trimestral de ejecución contractual para unificar y consolidar los criterios del mismo. </t>
  </si>
  <si>
    <t>Archivo de ejecución contractual anual homologado con reporte SIRECI</t>
  </si>
  <si>
    <t>F6 INDICADORES DE GESTIÓN Las metas contenidas en el Plan de Acción no responden a los indicadores rendidos en este formulario.</t>
  </si>
  <si>
    <t>Homologar la información reportada en el formato F6 de SIRECI con lo consignado en el Plan de Acción de la entidad aprobado por Junta Directiva</t>
  </si>
  <si>
    <t>Diligenciar el formato F6 de SIRECI con la información homologada del Plan de Acción de la entidad aprobado por Junta Directiva</t>
  </si>
  <si>
    <t>F11: PLAN DE INVERSIÓN Y EJECUCIÓN DEL PLAN DE DESAROLLO NACIONAL Este reporte indica falencias de cumplimiento de las directrices gubernamentales, generando incertidumbre sobre la alineación de su Direccionamiento Estratégico con los objetivos definidos en el Plan Nacional de Desarrollo</t>
  </si>
  <si>
    <t>Homologar la información reportada en el formato F11 de SIRECI con lo consignado en el Plan Nacional de Desarrollo</t>
  </si>
  <si>
    <t>Diligenciar el formato F11 de SIRECI, según corresponda a ENTerritorio de acuerdo con el Plan Nacional de Desarrollo</t>
  </si>
  <si>
    <t>F30__GESTIÓN_MISIONAL_ENTIDADES_FINANCIERAS (1)Esta afirmación ratifica lo evidenciado respecto a la incertidumbre sobre la naturaleza jurídica y normativa de acuerdo a las funciones efectivamente adelantadas por esta Entidad. Se observan posibles vacíos normativos que afectan la gestión y gobierno corporativos de esta Empresa.</t>
  </si>
  <si>
    <t>Enviar oficio a Contraloría de consulta y soporte de la aplicación del F30, o solicitar eliminación del formato en el consolidado de cuenta anual</t>
  </si>
  <si>
    <t>Oficio radicado en la CGR</t>
  </si>
  <si>
    <t>Gestión de Recursos Anticipos en el Convenio No 2170717 – Chaparral – Tolima. Falta de gestión de ENTerritorio para la recuperación de los recursos desembolsados por concepto de Anticipo y no amortizados por $416.800.427,82 dado el tiempo transcurrido desde de los hechos a la fecha (30 septiembre de 2018, fecha vencimiento del convenio 2170717)</t>
  </si>
  <si>
    <t>Lo amortizado en el acta parcial No. 1 por $297.737.269,00 puede no ser de utilidad en un reinicio del proyecto por su deterioro desde septiembre de 2018 y la existencia de materiales suministrados propensos a robo por reposar en obra abandonada.
Falta de gestión para la recuperación de los dineros por concepto de anticipo y responsabilidad sobre el estado inconcluso de la obra.</t>
  </si>
  <si>
    <t>Realizar seguimiento al estado del proceso número 73001333300920210007400 contra el municipio de chaparral, que incluye la reclamación por recuperación del anticipo</t>
  </si>
  <si>
    <t xml:space="preserve">Informe de estado del proceso
</t>
  </si>
  <si>
    <t>Supervisión Contrato de Obra 304/2014 suscrito bajo el Convenio Interadministrativo No. 2133481. Debido a irregularidades y presuntos incumplimientos por parte del contratista, calificadas por la interventoría, se estableció un valor a cargo del contratista por $43.037.385,55, por pago de obra no ejecutada y por reparaciones de obra y abandono- Acuerdo Tercero Acta Liquidación Bilateral</t>
  </si>
  <si>
    <t>Los $38,7 millones debían ser reintegrados al Municipio de Facatativá, para a su vez ser reembolsados a ENTerritorio.
Falencias de supervisión y control oportuno de las novedades presentadas en la ejecución del proyecto.
La interventoría objeto de esta observación tiene suscrito otros  contratos con la empresa, dejando en riesgo los resultados esperados para los proyectos asignados.</t>
  </si>
  <si>
    <t>Realizar seguimiento al estado del proceso número 25269333300220200008500 por controversias contractuales que adelanta ENTerritorio contra el municipio de Facatativá y la interventoría Consorcio Proyectar Colombia</t>
  </si>
  <si>
    <t>AF2020H8</t>
  </si>
  <si>
    <t>Saldos Pendientes por Depurar.  Existencia de partidas pendientes por depurar, aparte de las informadas por la entidad, desde 2006 al 2014 del Fondo de Contingencias. La entidad desde la convergencia al nuevo marco normativo aplicable no ha efectuado depuración de la información contable, tan solo en 2017 se llevaron algunas partidas a consideración de la Junta Directiva para su castigo</t>
  </si>
  <si>
    <t xml:space="preserve">
Falencias de confiabilidad en las cifras reflejadas en los Estados Financieros en las cuentas por cobrar y en el deterioro de las mismas, al cierre del ejercicio 2020</t>
  </si>
  <si>
    <t>Depurar los compromisos pendientes con corte a diciembre de 2020, correspondientes a 92 RP afectados por $8.955 millones y presentar al comité de castigo de activos lo que aplique</t>
  </si>
  <si>
    <t xml:space="preserve">Presentación del estado de las partidas en el comité de sostenibilidad </t>
  </si>
  <si>
    <t>Tramitar según aplique el castigo de activos ante la Junta Directiva de cuentas por cobrar que se originan por el rubro de contingencias y registrarlo contablemente</t>
  </si>
  <si>
    <t>Soporte de registros contables</t>
  </si>
  <si>
    <t xml:space="preserve">
Falencias de confiabilidad en las cifras reflejadas los Estados Financieros en las cuentas por cobrar y en el deterioro de las mismas, al cierre del ejercicio 2020</t>
  </si>
  <si>
    <t>Realizar seguimiento trimestral a los recursos de contingencias referidos a 83 compromisos por $19.673 millones, estableciendo estado de recuperación y presentar estado al comité</t>
  </si>
  <si>
    <t>Informe de estado de contigencias</t>
  </si>
  <si>
    <t>Establecer y ejecutar un plan de cierre financiero sustentado en las cuentas por cobrar y por pagar con corte a diciembre de 2020</t>
  </si>
  <si>
    <t>Elaborar un plan de cierre financiero sustentado en las cuentas por cobrar y por pagar con corte a diciembre de 2020</t>
  </si>
  <si>
    <t>Ejecutar y hacer seguimiento trimestral a la ejecución del plan de cierre financiero</t>
  </si>
  <si>
    <t>Informe de estado de cuentas por cobrar y por pagar</t>
  </si>
  <si>
    <t xml:space="preserve">Efectuar el registro que corresponda de acuerdo con las solicitudes de la Subgerencia de Desarrollo de Proyectos para la depuración de cuentas por cobrar y por pagar </t>
  </si>
  <si>
    <t>AF2020H12</t>
  </si>
  <si>
    <t>Cuentas por Pagar Constituidas en la vigencia 2019 y Ejecutadas durante la vigencia 2020.  Los saldos generados de las Cuentas por Pagar incorporadas en la siguiente vigencia para su ejecución no siempre cumplen dicho propósito, pasando de una vigencia a otra, sin que se comprueben controles efectivos para el cumplimiento de los objetos contractuales</t>
  </si>
  <si>
    <t>Inobservancia de los principios de anualidad, celeridad y oportunidad para la ejecución de los recursos
Falencias de planeación y programación de los proyectos a desarrollar con los recursos financieros, económicos y obtenidos a ejecutar dentro de unos plazos definidos, que afectan los compromisos tendientes al logro de los objetivos contractuales.</t>
  </si>
  <si>
    <t>Establecer un mecanismo que modifique la temporalidad para la ejecucion de cuentas por pagar y obligaciones de vigencias anteriores, con el ajuste de la regulación de ejecución de los rubros</t>
  </si>
  <si>
    <r>
      <rPr>
        <sz val="9"/>
        <rFont val="Arial"/>
        <family val="2"/>
      </rPr>
      <t>Actualización procedimiento P</t>
    </r>
    <r>
      <rPr>
        <sz val="9"/>
        <color indexed="8"/>
        <rFont val="Arial"/>
        <family val="2"/>
      </rPr>
      <t>-FI-23  Constitución y seguimiento de cuentas por pagar y obligaciones de vigencias anteriores</t>
    </r>
  </si>
  <si>
    <t>Diseñar y adoptar lineamientos  que permitan la revisión  de ejecución de las cuentas por pagar y obligaciones de vigencias anteriores constituidas para la vigencia 2021 y anteriores y que tienen  como objetivo  el pago efectivo de los recursos   cuando las obligaciones pendientes hayan superado el término máximo de liquidación o cierre de los compromisos que las originan.</t>
  </si>
  <si>
    <t>Expedir documento de líneamientos para la depuración de Cuentas por Pagar y OVA constituidas en la vigencia 2021 y que hayan superado el término máximo de liquidación o cierre de los compromisos que las originaron.</t>
  </si>
  <si>
    <t>AF2020H13</t>
  </si>
  <si>
    <t xml:space="preserve">Cuentas por Pagar y Obligaciones Vigencias Anteriores Constituidas en la vigencia 2020 Vs Presupuesto. A 31 de diciembre de 2020 ENTerritorio reporta Constitución de Cuentas por Pagar por $704.465.391.087,46 , las cuales incluyen Obligaciones de Vigencias Anteriores que ascienden a $497.628.013.330,65 (71%) </t>
  </si>
  <si>
    <t>No se cuenta con la proyección y consolidado de cuentas por pagar de funcionamiento</t>
  </si>
  <si>
    <t>Presentar para aprobacion   de Junta Directiva en el proyecto de Presupuesto de la vigencia 2022 y siguientes, el valor estimado a constituir de cuentas por pagar y obligaciones de vigencias anteriores.</t>
  </si>
  <si>
    <t>Presentación proyecto de Presupuesto.
Acuerdo de aprobación de Presupuesto.</t>
  </si>
  <si>
    <t>AF2020H14</t>
  </si>
  <si>
    <t>Falencias de mecanismos de control y seguimiento de los recursos pendientes de ejecutar, reintegrar o desembolsar y de una adecuada depuración de partidas.
Debilidades en el seguimiento de los proyectos, falencias de celeridad para la ejecución de los mismos dentro de los plazos pactados</t>
  </si>
  <si>
    <t>Realizar seguimiento trimestral por parte de la alta gerencia a la ejecución del presupuesto</t>
  </si>
  <si>
    <t>Actas de reunión con control de asistencia</t>
  </si>
  <si>
    <t>Realizar mesas de trabajo de seguimiento y control trimestral al cumplimiento de la programación de presupuesto</t>
  </si>
  <si>
    <t>Realizar seguimiento y control trimestral al cumplimiento de la programación de presupuesto</t>
  </si>
  <si>
    <t xml:space="preserve"> - Actas de Reunión
 - Informe consolidado al Subgerente Financiero</t>
  </si>
  <si>
    <t>AF2020H15</t>
  </si>
  <si>
    <t>Cuentas por Pagar y Obligaciones Vigencias Anteriores Constituidas 2019 y 2020 – Funcionamiento. A 31 de diciembre de 2020 se reporta Constitución de Cuentas por pagar por $104.347.547.363,90. De un total de 2612 registros, las Obligaciones Vigencias Anteriores-OVG participan con $59.804.141.626,95 es decir el 57%</t>
  </si>
  <si>
    <t>Debilidades en el seguimiento de los recursos y proyectos a cargo de ENTerritorio, falencias de oportunidad y celeridad para la ejecución de los mismos dentro de plazos establecidos, falta de oportunidad y eficacia en los resultados esperados</t>
  </si>
  <si>
    <t>Realizar seguimiento trimestral por parte de la alta gerencia a la ejecución de cuentas por pagar y obligaciones de vigencias anteriores</t>
  </si>
  <si>
    <t>AF2020H19</t>
  </si>
  <si>
    <t>Resoluciones 1417 y 1576 de 2016 del Ministerio del Interior por incumplimiento del contrato 212046. El Ministerio emitió las resoluciones que conllevaron a hacer efectiva la póliza del contrato en $4.632.522.901 pagada por la aseguradora. Respecto del valor mencionado ENTerritorio tiene registrado un pasivo que deberá ser pagado a la aseguradora una vez repita contra la Entidad</t>
  </si>
  <si>
    <t>Los porcentajes de efectividad de las cámaras de vigilancia vehicular están por debajo de lo requerido por el Ministerio
El proceso iniciado por ENTerritorio que busca la Nulidad de las Resoluciones emitidas por el Ministerio del Interior, le fue fallado en contra en primera instancia.</t>
  </si>
  <si>
    <t>Realizar seguimiento trimestral al proceso en segunda instancia hasta su terminación</t>
  </si>
  <si>
    <t>Informe del grupo de defensa jurídica</t>
  </si>
  <si>
    <t>AF2020H23</t>
  </si>
  <si>
    <t>Falencias de comunicación y retroalimentación entre los diferentes niveles de la organización con el área de contabilidad.
Manuales de Contabilidad, Presupuesto y Contratación no se encuentran ajustados a los procesos y funciones que actualmente adelanta la Empresa.
Falencias en procedimiento mensual de conciliación, análisis y depuración de saldos de cuentas contables</t>
  </si>
  <si>
    <t>Evaluar la pertinencia de generar indicadores de desempeño y efectividad para el área contable  en el marco del Sistema Integrado de Gestión</t>
  </si>
  <si>
    <t>Acta de reunión con resultado de la evaluación</t>
  </si>
  <si>
    <t>Adoptar en la caracterización de los procesos los controles asociados, particularmente en el proceso de gestión financiera</t>
  </si>
  <si>
    <t>Caracterización actualizada proceso gestión financiera</t>
  </si>
  <si>
    <t>Poner en operación el sistema integrado de información financiera vía el ERP, con la generación de los estados finacieros por el aplicativo</t>
  </si>
  <si>
    <t>Estados financieros 2022 generados por el ERP</t>
  </si>
  <si>
    <t>DNPPOT H1</t>
  </si>
  <si>
    <t>En los contratos suscritos con los municipios de Buriticá, Cartagena, Soledad, Taraira, Inírida, Quibdó y Palmira el porcentaje de recursos ejecutados por los entes territoriales es superior al de cofinanciación; en el caso de Villamaría, el DNP no hizo aporte de recursos; en Ipiales, Popayán, Cartago, Copacabana, Apartadó, Sahagún y Carmen de Carupa, el DNP aporta un porcentaje mayor</t>
  </si>
  <si>
    <t>Deficiencias en la aplicación de criterios para la afectación presupuestal de recursos del contrato 060/215082, de acuerdo con los porcentajes que les correspondía aportar a los municipios y al DNP / Inconsistencia en las obligaciones establecidas en los contratos interadministrativos: ejecutar de acuerdo a estructuración técnica vs ejecutar primero los recursos del municipio</t>
  </si>
  <si>
    <t>Gestionar la devolución de los recursos del contrato interadministrativo ya liquidado (Cartagena)</t>
  </si>
  <si>
    <t>Realizar alcance al acta de liquidación del contrato interadministrativo (Cartagena)</t>
  </si>
  <si>
    <t>Documentos de alcance con soporte de devolución de recursos</t>
  </si>
  <si>
    <t>Realizar los ajustes a las actas de liquidación elaboradas y gestionar la devolución de los recursos de los contratos interadministrativos (Soledad, Buriticá, Taraira, Inírida, Quibdó, Villamaría, Palmira).</t>
  </si>
  <si>
    <t>Realizar los ajustes a las actas de liquidación elaboradas y gestionar la suscripción de las actas de liquidación (Soledad, Buriticá, Taraira, Inírida, Quibdó, Villamaría, Palmira).</t>
  </si>
  <si>
    <t xml:space="preserve">Acta de liquidación                        </t>
  </si>
  <si>
    <t>Gestionar la devolución de los recursos por parte de los entes territoriales (Ipiales, Popayán, Cartago, Copacabana, Sahagún y Carmen de Carupa)</t>
  </si>
  <si>
    <t>Informar mediante comunicación a los municipios el mayor valor a aportar derivado del incremento del costo del instrumento (Popayán, Cartago, Copacabana, Apartadó, Sahagún y Carmen de Carupa)</t>
  </si>
  <si>
    <t>Comunicaciones a los municipios</t>
  </si>
  <si>
    <t>Solicitar a la Oficina Asesora Juridica el inicio del proceso judicial para lograr el cobro de los recursos del municipio de Popayán</t>
  </si>
  <si>
    <t>Ficha de solicitud de proceso</t>
  </si>
  <si>
    <t xml:space="preserve">Realizar el análisis de la solicitud de inicio de la acción judicial y generar el trámite correspondiente.   </t>
  </si>
  <si>
    <t>Informe de la solicitud del inicio de la acción judicial realizado por el abogado encargado.</t>
  </si>
  <si>
    <t>DNPPOT H2</t>
  </si>
  <si>
    <t>Deficiencias aplicación IVA. Las adiciones de los contratos No. 2170047 y No. 2163013 suscritos con los Operadores Regionales respaldadas presupuestalmente con los aportes de los municipios cuando ya aplicaba la Ley 1819 de 2016, aplicaron IVA del 16% a los operadores, y no del 19%</t>
  </si>
  <si>
    <t>Deficiencias en la aplicación de las disposiciones establecidas en las cláusulas del contrato y la Ley tributaria vigente. 
Se causó el impuesto del IVA por una tarifa inferior al 19%, exponiendo a la entidad a posibles sanciones por parte de la DIAN.</t>
  </si>
  <si>
    <t>Gestionar consulta a la DIAN sobre la aplicación del impuesto del IVA en el marco de las adiciones  y de los pagos referentes al contrato 2170047 después del año 2017 para establecer si se requieren correcciones.</t>
  </si>
  <si>
    <t xml:space="preserve">Gestionar consulta a la DIAN sobre la aplicación del impuesto del IVA en el marco de las adiciones  y de los pagos referentes al contrato 2170047  después del año 2017 </t>
  </si>
  <si>
    <t>Oficio de consulta a la DIAN</t>
  </si>
  <si>
    <t>Realizar las correcciones a que haya lugar en los pagos de las adiciones de los contratos 2163013 y 2170047 (según respuesta de la DIAN)</t>
  </si>
  <si>
    <t>Comprobantes de correcciones</t>
  </si>
  <si>
    <t>DNPPOT H3</t>
  </si>
  <si>
    <t>Hallazgo No. 3 Aportes al POT Modernos. Los municipios de Ariguaní, Corozal, Santa Cruz de Lorica y Tubará de la zona 2 e Ipiales y Popayán de la zona 1, no cumplieron con la obligación del aporte de recursos por un total de  $1.260.684.800</t>
  </si>
  <si>
    <t>Debilidades en la gestión realizada por parte de ENTerritorio y la supervisión de las entidades territoriales para garantizar la transferencia de los recursos</t>
  </si>
  <si>
    <t>Gestionar las acciones  que correspondan para la devolución de los recursos por parte de los municipios (Ariguaní, Corozal, Lorica,Tubará y Popayán)</t>
  </si>
  <si>
    <t>Solicitar el giro de la totalidad de los recursos a los municipios en el marco del proceso de liquidación</t>
  </si>
  <si>
    <t>Gestionar las acciones legales que correspondan para la devolución de los recursos por parte de los municipios (Ariguaní, Corozal, Lorica,Tubará y Popayán)</t>
  </si>
  <si>
    <t>Solicitar a la Oficina Jurídica el inicio de las acciones judiciales a los entes territoriales para lograr la recuperación de los recursos</t>
  </si>
  <si>
    <t>DNPPOT H9</t>
  </si>
  <si>
    <t>Hallazgo No. 9 Dentro del valor facturado del producto 14 se le suma a la ejecución del municipio Ipiales el valor completo de los Gastos de Operación, sin prorratearlo, teniendo en cuenta que corresponde al cobro no solo de ese producto sino al producto 14 de los municipios de Iles, Popayán, Villamaría, Cartago, Palmira, Bugalagrande, Chinchiná y Quimbaya.</t>
  </si>
  <si>
    <t>Deficiencias de control en la afectación presupuestal de los recursos del DNP con cargo al contrato 215082 y de los recursos ejecutados de los municipios señalados en el comprobante 17469 y genera un mayor valor cobrado por el producto 14 del municipio Ipiales por $135.020.</t>
  </si>
  <si>
    <t>Gestionar devolución o cobro de los recursos y realizar las clasificaciones  presupuestales y contables del producto 14 para los cargues de la ejecución correspondiente en el marco de la liquidación de los contratos interadministrativos con los municipios relacionados.</t>
  </si>
  <si>
    <t>Liquidación y documentos soportes de las clasificaciones de los gastos de operación correspondientes del producto 14 de los municipios  de Popayán, Villamaría, Cartago, Palmira, Bugalagrande, Chinchiná y Quimbaya.</t>
  </si>
  <si>
    <t>Actas de liquidación con reclasificaciones</t>
  </si>
  <si>
    <t xml:space="preserve">Subg. de Desarrollo de Proyectos firma compromiso No. 17, 32 y 55 de cumplimiento en nuevo plazo. El 14-12-2021 se envió oficio con radicado N°  20212700237501  al municipio de Baranoa reiterando el  radicado N° 20212700230621 del 1-12-2021 - Inicio proceso por posible incumplimiento por parte de la firma DIZGRACON S.A.S en marco del Contrato de Obra N° A 098-2014 derivado </t>
  </si>
  <si>
    <t>En los soportes del hallazgo se hace trazabilidad de las actuaciones de la entidad hasta junio 2020. Con radicado 20202700011673 la Gerente General solicita modificar esta acción, cambios  registrados en este reporte del plan. Desarrollo de Proyectos 2 remite Informe con balance de las cantidades evidenciadas por la CGR y las gestiones realizadas por ENTerritorio y la interventoría .</t>
  </si>
  <si>
    <t>El 16 de mayo de 2019 se firmó Acta de Reinicio No.3- Fase II del  Contrato de Obra LP-02/02-2014</t>
  </si>
  <si>
    <t>La Gerencia de Unidad envía los 11 informes de ejecución firmados por la supervisión de los contratos de prestación de servicios vigentes para el convenio (11) Acción cumplida</t>
  </si>
  <si>
    <t>La Gerencia de Unidad envía los 11 informes de ejecución firmados por la supervisión de los contratos de prestación de servicios vigentes para el convenio (11)</t>
  </si>
  <si>
    <t>La Gerencia de Talento Humano envía soporte de adopción del procedimiento en el catálogo documental de la entidad el 11/04/2019.</t>
  </si>
  <si>
    <t>La dependencia envío documento con lineamientos con radicado 20192000185513</t>
  </si>
  <si>
    <t>A partir de la identificación de estos hechos, FONADE adoptó controles en la contratación vía la adopción del Manual de Contratación (14/08/2018), particularmente restringiendo los anticipos únicamente para contratos de obra y máximo un 10%, y adoptó el Manual de Supervisión e Interventoría (30/04/2018) con formatos de verificación de ejecución de anticipos.</t>
  </si>
  <si>
    <t xml:space="preserve">FONADE radicó la demanda con número de proceso 25000233600020180105500 del 16/12/2018, FONADE VS UNIVERSIDAD DISTRITAL. 
Se anexa Auto de Admisión de la demanda del 18 de diciembre de 2018 y Reporte del estado de la demanda FONADE VS UNIVERSIDAD DISTRITAL. </t>
  </si>
  <si>
    <t>La Subgerencia de Operaciones envía la presentación realizada y la lista de asistencia de actividad ejecutada el 4/07/2019. Cumplida unos días fuera de plazo.</t>
  </si>
  <si>
    <t>La Subgerencia de Operaciones expidió la Circular interna No. 5 del 28/05/2019 con radicado 20195000000424</t>
  </si>
  <si>
    <t>La Subgerencia de Operaciones envía presentación soporte y lista de asistencia a charla del 22 y 23 de agosto de 2019.</t>
  </si>
  <si>
    <t>La Subgerencia Administrativa expidió del Auto de apertura de investigación dentro del radicado No. 033 de 2018, bajo el cual se ordenó la incorporación del informe de denuncia, atendido a través de constancia secretarial de 18 de julio quedo legalmente incorporada al expediente.</t>
  </si>
  <si>
    <t>El 2 de julio de 2019 Enterritorio envió oficio a la Gobernación solicitando: 1. Establecer acciones a adoptar respecto al informe de la CGR. 2. Garantizar la terminación y entrega de las obras. 3. Gestionar la devolución del anticipo. Radicado: 20192700169821</t>
  </si>
  <si>
    <t>Con radicado 20201100010233 la Gerente General solicita modifcar esta acción de mejora, cambios que quedan registrados en este reporte del plan. Se celebra contrato de interventoria entre Consorcio Intrredes y Enterritorio, adjunta acta selección de la convocatoria meritoria CME 001-2020 Y pantallazo Secop  II contrato de interventoria,.</t>
  </si>
  <si>
    <t>La Subgerencia de Desarrollo de Proyectos presenta soporte del FAP900 proyectado respecto del Contrato de interventoría No. 2141015 Consorcio GC CA. Ficha que quedó como soporte de la solicitud de inicio de acción judicial.</t>
  </si>
  <si>
    <t>La Subgerencia de operaciones envía soporte de remisión de estudio jurídico para inicio de acción judicial del  9 de agosto de 2019.</t>
  </si>
  <si>
    <t>Se radicó la demanda contra la Interventoría Consorcio GC.CA, adjunta PDF del correo electrónico remitido por el sistema de demanda en línea habilitado por la Rama Judicial para la radicación de demandas judiciales.</t>
  </si>
  <si>
    <t>SUBGERENCIA DE DESARROLLO DE PROYECTOS (Gerencia Infraestructura y Competitividad)La Gerencia de Unidad envía informe de interventoría sobre correcciones que hará en acta parcial de obra No. 8.</t>
  </si>
  <si>
    <t xml:space="preserve">La gerencia de Unidad remite el acta parcial de obra no. 8, con el registro de compensación de actividades y la memoria de cantidades de obra; y el acta parcial No. 9 con la memoria de cantidades de obra. </t>
  </si>
  <si>
    <t>La Subgerencia firmó compromiso de cumplimiento en nuevo plazo, al 28/02/2020 (Compromiso No. 2). La fecha inicial era 30/11/2019
Se adjunta acta de recibo a satisfacción firmada por las partes.</t>
  </si>
  <si>
    <t>La Oficina Asesora Jurídica entrega el auto admisorio de la demanda de fecha 17/05/2018 para contratista e interventoría.</t>
  </si>
  <si>
    <t>La Gerencia de Unidad remite el acta de entrega del muelle de Lancheros firmada por las partes, que fue enviada con radicado 20182200349331 a FONTUR para su revisión y posterior aprobación.</t>
  </si>
  <si>
    <t>La Oficina Asesora Jurídica entrega el auto admisorio de la demanda de fecha 10/06/2019</t>
  </si>
  <si>
    <t>El 26 de junio de 2019 se suscribió el Convenio Interadministrativo No. 2191870 con el muniicipio de Chaparral - Tolima para la terminación de la construcción del puente vehicular sobre el Rio Amoyá.</t>
  </si>
  <si>
    <t>Con radicado 20202700106543 la Gerente solicitó modificar la acción.
La entidad gestionó el inicio de acción judicial 20205400111633 el 03/08/2020 y gestionó conciliación en la procuraduría 2016 judicial 1, radicado 3649-0 del 29/09/2020.</t>
  </si>
  <si>
    <t xml:space="preserve">Con radicado 20202700106543 la Gerente solicitó modificar la acción. Se acordó entre las partes que el proyecto retorne a ENTerritorio. El Subgerente de Desarrollo de Proyectos firmó compromiso 42 cambiando fecha inicial de diciembre 2021. En proceso de contratación de obra. Se anexa documento para la contratación de la interventoría  remitido al Grupo Planeación Contractual </t>
  </si>
  <si>
    <t xml:space="preserve">Con radicado 20202700106543 la Gerente solicitó modificar la acción. Se acordó entre las partes que el proyecto retorne a ENTerritorio. El Subgerfente firmó compromiso 43 para cambiar plazo de ejecución, inicialmente estaba para diciembre 2021. En proceso de contratación de obra. Se anexa documento para la contratación de la interventoría  remitido al Grupo Planeación Contractual </t>
  </si>
  <si>
    <t>La dependencia entrega soporte de consignaciones referidas en excel y comprobantes asociados.</t>
  </si>
  <si>
    <t>El área de contabilidad realizó parametrización en ambiente productivo que comenzó a utilizar para la réplica de información en paralelo desde mayo de 2021.  La funcionalidad se encuentra en ambiente productivo, con sus respectivos soportes de pruebas funcionales y registro de  replicas, las cuales se anexan.</t>
  </si>
  <si>
    <t>La dependencia envió el oficio radicado 20192000242441 al ANLA y el oficio radicado 20192000242411 a Cortolima</t>
  </si>
  <si>
    <t>La dependencia envió el oficio radicado 20192000242541 a ANT y ADR</t>
  </si>
  <si>
    <t>La Gerente General con radicado 20205000059363 modifica la acción, actividad, plazo y unidad de medida. Se actualiza con este reporte la acción completa.
Se expidió ciruclar 002-  Lineamientos a adoptar cuando ocurren cambios de normatividad durante la etapa precontractual y la ejecución del negocio jurídico, adjunta y pieza de socialización.</t>
  </si>
  <si>
    <t>La Subgerencia de Operaciones ha realizado varias capacitaciones, al igual que la Gerencia de Presupuesto. La Subgerencia de Desarrollo de Proyectos realizó la capacitación a supervisores el 5 de marzo de 2021, con socialización del Nuevo Manual de Supervisión e Interventoría a los Gerentes de Grupo, Gerentes de Convenio, Supervisores, con una participación de 135 personas.</t>
  </si>
  <si>
    <t>El contrato objeto del Hallazgo no hace parte del Contrato 217047 suscrito con FONADE, y no contempló el componente logístico, por lo que el servicio de almacenamiento, custodia, alistamiento, empaque, distribución, devolución y demas actividades propias a la logistica inversa del operativo del Censo fue asumido directamente por el DANE. La respuesta de CGR no atribuye falta a FONADE.</t>
  </si>
  <si>
    <t xml:space="preserve">La dependencia envió circular con radicado 20192000213913 </t>
  </si>
  <si>
    <t xml:space="preserve">SUBGERENCIA DE OPERACIONES. 
En la última actualización del Manual de Contratación se crearon los procedimientos relativos a las Modalidades de Contratación y los Acuerdos de Niveles de Servicio, generando mayor eficiencia, celeridad, transparencia, seguridad jurídica y optimización. </t>
  </si>
  <si>
    <t>La dependencia envió circular con radicado 20192000213923</t>
  </si>
  <si>
    <t>El Gerente de Unidad emitió radicado 20192200215113 informando al Grupo de Gestión Postcontractual que en acta de liquidación del contrato de obra No. 2171807 quede registro de la no procedencia del pago del rubro. 
Convenio liquidado el 17 de septiembre de 2021, con parrafo aclaratorio que los recursos por concepto de fiducia y buen manejo del anticipo no fueron ni serán pagados.</t>
  </si>
  <si>
    <t xml:space="preserve">SUBGERENCIA FINANCIERA. NÚM. 6.1 DEL MANUAL: "Se tendrán en cuenta las características particulares de cada línea de negocio de FONADE al momento de realizar los costeos de cuota de gerencia... Un esfuerzo operativo y administrativo que redunde en el consumo de recursos de funcionamiento deberá contar con una evaluación costeo de cuota de gerencia". </t>
  </si>
  <si>
    <t>La dependencia envió circular con radicado 20192000213933</t>
  </si>
  <si>
    <t>La dependencia envió oficio con radicado 20192200201923</t>
  </si>
  <si>
    <t>Comp. 24. Se remite como evidencia el radicado N° 20212200091263 - respuesta al memorando No. 20211100066233 - Reiteración - ALCANCE – Estudio jurídico para inicio de acción judicial - Contrato de Interventoría No. 2016661 - MACDANIEL LTDA. Remitido por correo electrónico al Grupo de Trámites Gestión Post Contractual el día 12 de junio de 2021 y el 09 de julio de 2021.</t>
  </si>
  <si>
    <t>La dependencia envió oficio con radicado 20192200291661 al Ministerio del Deporte</t>
  </si>
  <si>
    <t>Con radicado 20201100010233 la Gerente General solicita modificar esta acción, cambios registrados en el reporte de diciembre 2020.
Con radicado 20212700183193 la Gerente General solicita modificar esta acción, cambios registrados en este reporte de diciembre 2021.</t>
  </si>
  <si>
    <t>Con radicado 20202700011673 la Gerente General solicita modificar esta acción, cambios que quedan registrados en este reporte del plan. Se adjunta  soportes de mesas de trabajo, comunicaciones y acuerdos logrados. (Tres: del 6 de febrero, el 20 de febrero y el 29 de mayo de 2020).</t>
  </si>
  <si>
    <t>Con radicado 20202700011673 la Gerente General solicita modificar esta acción.. El Subg. Dllo. de Proyectos firmó compromiso 31 para cumplimiento en nueva fecha, incial era junio 2021. La denuncia se tramita en la Fiscalía 206 Local - Direccionamiento e Intervención Temprana de Denuncias, en etapa de indagación.Radicado 110016000050-202166681</t>
  </si>
  <si>
    <t>La acción inicial fue reformuada con radicado 20202700066933 del 6 de mayo de 2020 de la Gerente General. Se adjunta informe de visita de Carlos Coy  y Jose E. Guzman del 12 y 13 de marzo de 2020, comunicación del municipio del 21 de abril de 2020  con estado del proceso</t>
  </si>
  <si>
    <t>Con radicado 20202700066933 la Gerente General solicita modifcar acción.  Con radicado 20202700121253 del 26-08-2020 se presenta el ESTUDIO TÉCNICO PARA EL INICIO DE ACCIÓN JUDICIAL FAP900 del Contrato Interadministrativo No. 2133553 suscrito con el municipio de Manta, y del Contrato de Interventoría No. 2141018, Acta de Servicio No.506, suscrito con la interventoría el CONSORCIO MSD 02</t>
  </si>
  <si>
    <t xml:space="preserve">La acción inicial fue reformuladada con radicado 20204300066323 del 5 de mayo de 2020 de la Gerente General.
La Gerencia de Servicios Administrativos envía soporte de piezas enviadas el: Feb 28 Conoce cómo puedes separar correctamente los residuos, Marzo 24 - ENTerritorio recicla y Junio 2 - Ahora nuestras instalaciones son más ecológicas
</t>
  </si>
  <si>
    <t>La acción inicial fue reformuladada con radicado 20204300066323 del 5 de mayo de 2020 de la Gerente General. Soporte de adquisición de contenedores y de presentación de implementación del punto de acopio en el parqueadero sótano 2 - S2-39. En el nuevo punto los contenedores se  pusieron en funcionamiento  con señalización para la correcta separación de los residuos.</t>
  </si>
  <si>
    <t>La acción inicial fue reformuladada con radicado 20204300066323 del 5 de mayo de 2020 de la Gerente General. Para el manejo de los residuos sólidos y equipo compactador, Servicios Administrativos elaboró los siguientes documentos: IAP303 Instructivo de Seguridad; PLAP305 Plan Institucional de Gestión Ambiental; PLAP307 Plan Integral de Residuos Peligros.</t>
  </si>
  <si>
    <t>La audiencia de procedimiento para hacer efectiva la cláusula penal pecuniaria se realizó el 31 de marzo de 2020 para los Contratos Específicos No. 003-2162698 y 006-2162702. Con radicado no. 20202300077461 del 31 de marzo de 2020 se formalizaron los compromisos asumidos por el Municipio de Tierralta, por lo que se da cierre al trámite de incumplimiento con esta audiencia.</t>
  </si>
  <si>
    <t>Con radicado 20202300026421 del 22-01-2020 la entidad solicitó al Alcalde del municipio de Tierra Alta el estado de corrección de los temas señalados en informe de la CGR.</t>
  </si>
  <si>
    <t xml:space="preserve">El Subgerente de Desarrollo de Proyectos firma compr 50 de cumplimiento en nuevo plazo, inicialmente diciembre 2021. Mediante rad  20212300226801 del 25 de noviembre de 2021, el FRPT informó que el DNP evalúa suscribir un convenio entre el municipio y las Empresas Públicas Municipales para el cierre de los hallazgos con afectación de la póliza de estabilidad del contrato de obra. </t>
  </si>
  <si>
    <t xml:space="preserve">Con radicado 20202300027811 del 23-01-2020 la entidad solicitó a la Gobernación el estado de corrección. Realizó seguimiento con radicado 20202300069011 y 20205400103461, correos electrónicos del 26 de junio, 20, 27 de julio y 13 de agosto de 2020 y visita al sitio de las obras el 26 octubre de 2020,se dejó constancia en acta de reunión e informe de seguimiento.  </t>
  </si>
  <si>
    <t>El Subg. de Dllo de Proyectos firmó Compromiso No. 8 para modificar el plazo de ejecución de la acción que era inicialmente marzo 2020. En octubre 2020 con radicado 20202300326062 la Gobernación de Córdoba presenta el informe final con las labores de mantenimiento a rocería y limpieza de alcantarillas, instalación de señales verticales y sellado de las fisuras superficiales en la vía.</t>
  </si>
  <si>
    <t>Con radicado 20202300027881 del 23-01-2020 la entidad solicitó al Alcalde del municipio de Necoclí el estado de corrección de los temas señalados en informe de la CGR.</t>
  </si>
  <si>
    <t xml:space="preserve">El Subgerente de Desarrollo de Proyectos fiirma comp 51 para cumplimiento en nuevo plazo inicialmente establecido para diciembre 2021. El 18/11/2021 el municipio de Necoclí aportó el acta de visita del 21/10/2021 en donde quedó como compromiso por parte  de la U.T  iniciar el proceso de reparación de las juntas y placas que fallaron. </t>
  </si>
  <si>
    <t>Con radicado 20202300027541 del 23-01-2020 la entidad solicitó al Alcalde del municipio de El Carmen de Atrato el estado de corrección de los temas señalados en informe de la CGR.</t>
  </si>
  <si>
    <t>En visita al municipio en febrero/2021 se evidencia la construcción y dotación del laboratorio; pero no el registro de los caudales suministrados al sistema, ni control de calidad efectuado al agua tratada. El municipio en radicado 20214300155412 de 7 mayo de 2021 presentó los reportes de control de la calidad de agua, incluyendo los registros de los caudales suministrados al sistema.</t>
  </si>
  <si>
    <t xml:space="preserve"> El Subgerente de Desarrollo de Proyectos firma compr 52 para cumplimiento en nuevo plazo, inicialmente diciembre de 2021. Mediante rad 20214300439522 del 18/11/2021, el municipio de Tierralta presenta un informe de avance y gestiones realizadas contra el contratista de obra para la subsnación de los hallazgos, reporte que no es concluyente sobre las actividades a seguir.</t>
  </si>
  <si>
    <t xml:space="preserve">La Subgerencia de Operaciones reporta el trámite de las prórrogas para los convenios así:
216140 prorrogado el 16/12/2020 hasta el 31/10/2021
217048 prorrogado el 16/12/2020 hasta el 31/12/2021
Se adjuntan los soportes correspondientes </t>
  </si>
  <si>
    <t>El Subgerente de Desarrollo de Proyectos suscribió compromiso 28 y compromiso 45 de cumplimiento en nuevo plazo, el inicial era noviembre 2021, por dificultades para la liquidación de la contratación derivada y la depuración de cuentas por pagar del convenio
A la fecha la gerencia de convenio se encuentra en gestión de arqueología documental para proceder con la liquidación.</t>
  </si>
  <si>
    <t xml:space="preserve">La Subgerencia de Operaciones envía copia de la prórroga a la suspensión del Contrato Interadministrativo No. 212015 suscrito con el Ministerio de Vivienda, Ciudad y Territorio </t>
  </si>
  <si>
    <t>La Subgerencia de Desarrollo de Proyectos firma compromiso No. 40 para cumplimiento en nueva fecha, inicialmente pactada para septiembre de 2021.
El Grupo de Desarrollo de Proyectos 1 adjunta acta de liquidación suscrita el 10 de noviembre de 2021.</t>
  </si>
  <si>
    <t>Se adjunta prórroga del convenio interadministrativo de cooperación no. 215115, suscrito entre Empresa Nacional Promotora del Desarrollo Tterritorial y el municipio de Pereira, departamento de Risaralda, hasta el 31 de mayo de 2021.</t>
  </si>
  <si>
    <t>La Subgerencia de Desarrollo de Proyectos firma compromiso No. 37 para cumplimiento en nueva fecha, inicialmente pactada para septiembre de 2021.La liquidación del Contrato 215009 suscrito con el distrito de Buenaventura, depende de la liquidación de los contratos derivados de obra No.2151046 (Consorcio San Antonio) y No. 2181109 (Consorcio EAGL Buenaventura).</t>
  </si>
  <si>
    <t>El Grupo de Defensa Jurídica reporta que realizó Informe de monitoreo  donde se informa el estado actual del proceso identificado con radicado 202000201, remitido por la apoderada del caso Dra Maria Cecilia Acosta. Se anexa PDF del informe.
Se remite informe del proceso enviado por el apoderado del caso Dr Diego Fernando Urquijo. Formato correo electronico. (ANEXO 1)</t>
  </si>
  <si>
    <t>La Gerencia de convenio anexa actas de 8 reuniones de seguimiento realizadas entre febrero y marzo de 2021</t>
  </si>
  <si>
    <t>El Subgerente de Desarrollo de Proyectos suscribió compromiso 29 de cumplimiento en nuevo plazo, el inicial era junio 2021, porque no fue posible realizar todos los comités de seguimiento técnicos a los convenios 215028 y 215090 según lo que se tenía previsto
Anexan 11 actas de seguimiento a los convenios 215028 y 215090</t>
  </si>
  <si>
    <t>El Subgerente de Desarrollo de Proyectos y el Gerente de Tecnologías de la Información suscriben compromiso 58 de cumplimiento en nuevo plazo, el inicial era diciembre 2021</t>
  </si>
  <si>
    <t>Con radicado 20212000085923 la Gerente solicita modificar esta acción, lo cual se actualiza en este reporte de diciembre 2021.</t>
  </si>
  <si>
    <t xml:space="preserve">Con radicado 20212000085923 la Gerente solicita modificar esta acción.
Se reporta como avance las actas de comité de Gerentes de la Subgerencia de Desarrollo de Proyectos desde el 06 de mayo hasta 09 de noviembre de 2021, donde se realiza de manera semanal el seguimiento al cumplimiento de los proyectos por parte del Subgerente. </t>
  </si>
  <si>
    <t>La Gerencia de Planeación y Gestión de riesgos envía soporte de indicadores adoptados para la línea de negocios de gerencia de proyectos. El primero alineado al pilar estratégico de transparencia: Efectividad en la Ejecución Gerencia. El segundo alineado al pilar estratégico de Posicionamiento: Fortalecimiento Ingresos Gerencia de Proyectos. Se anexa matriz de indicadores estratégicos.</t>
  </si>
  <si>
    <t>Los indicadores estratégicos para la línea de gerencia de proyectos hacen parte del indicador de eficiencia en la gestión estratégica de la entidad (conformado por cuatro indicadores alineados a los pilares estratégicos). Se anexa matriz en Excel con datos de medición del Indicador Estrategico.</t>
  </si>
  <si>
    <t>El Subgerente de Desarrollo de Proyectos y el Gerente de Tecnologías de la Información suscriben compromiso 59 de cumplimiento en nuevo plazo, el inicial era diciembre 2021</t>
  </si>
  <si>
    <t>El Grupo de Desarrollo de Proyectos 1 gestionó la solicitud de información relacionada con el Estudio Previo y/o Justificación de la necesidad que sustentó la suscripción del Convenio. El 6 de abril se recibió la respuesta del Ministerio donde remiten el documento “INSUMO CONTRATACIÓN CON VIGENCIA FUTURA” de fecha 14 de diciembre de 2007</t>
  </si>
  <si>
    <t>El Grupo de Servicios Administrativos adjunta archivo de excel con el listado de gestores documentales contratados para fortalecer la organización del archivo de gestión de las dependencias productoras y la asiganción por memorando de 6 gestores para la Subgerencia de Desarrollo de Proyectos y sus grupos.</t>
  </si>
  <si>
    <t>El Subgerente de Desarrollo de Poyectos firmó compromiso No. 20 para cumplir en nuevo plazo, el anterior estaba para marzo 2021.
Se remite el Informe de validación de diferencias en la información por parte del Supervisor del contrato de suministro</t>
  </si>
  <si>
    <t>El lunes 6 de septiembre de 04:00 - 05:30 fue programada y realizada la socialización sobre causas que dan inicio a procesos judiciales
El jueves 25 de noviembre de 02:00 - 03:00 fue programada y realizada de manera virtual la socialización sobre el trámite ante las Compañías Aseguradoras para exigir pago de siniestros con ocasión de incumplimiento de contrato.</t>
  </si>
  <si>
    <t xml:space="preserve">El Grupo de Defensa Jurídica reporta que realizó Informe de monitoreo  donde se informa el estado actual del proceso identificado con radicado 202000153. Se anexa PDF del informe. También reporte el estado de la acción de repetición Rad.11001334306020200015300, en contra de Carlos Sin Uribe y Otro con corte 31 de diciembre de 2021, con su respectiva consulta de rama judicial </t>
  </si>
  <si>
    <t>Desde la Gerencia del convenio 197060, se adoptó el formato F-GG-52 -  Planilla de Gestión Integral de Residuos de Construcción y Demolición en contrato de Obra e Interventoría en los meses de noviembre y diciembre de 2020 y enero de 2021. Anexan soporte de formato utilizado.</t>
  </si>
  <si>
    <t>El Subgerente de Desarrollo de Proyectos suscribió compromiso 27 de cumplimiento en nuevo plazo, el inicial era junio 2021, por dificultades para avanzar la obra con sustento en el paro nacional que se dio en el período.
Anexan acta de entrega de bienes del Contrato de Obra No. 2181109</t>
  </si>
  <si>
    <t>La Subgerencia de Operaciones, Gerencia de Procesos de Selección envía los dos documentos estandarizados y todos los formatos nuevos adoptados con corte a diciembre de 2020</t>
  </si>
  <si>
    <t>El Subgerente de Desarrollo de Proyectos y el Gerente de Tecnologías de la Información suscriben compromiso 60 de cumplimiento en nuevo plazo, el inicial era diciembre 2021</t>
  </si>
  <si>
    <t>La Gerencia del Grupo de Desarrollo de Proyectos 3 y el Gerente del FRPT mediante radicado 20212300027523 de 11/02/2021 solicitaron a la Subgerencia de Operaciones inicio del  procedimiento conminatorio administrativo contra la ejecutora Aguas de Bolívar S.A. E.S.P. previo al inicio de acción judicial tendiente a hacer exigible la cláusula penal pecuniaria del Contrato 026-2170927</t>
  </si>
  <si>
    <t xml:space="preserve">El 24 de marzo del 2021 se llevó a cabo la audiencia con Aguas de Bolívar, instancia en donde la entidad ejecutora informó que presentará un plan de cierre del proyecto mediante el cual subsanará los retrasos y entregará a la comunidad un proyecto funcional.  La propuesta se incorporó al Contrato Específico No. 026-2170927 mediante la suscripción del otrosí no. 8 del referido contrato. </t>
  </si>
  <si>
    <t>Subgerente firma compr 53 que tenía plazo inicial a diciembre 2021. El 29/10/2021 ENTerritorio y Aguas de Bolívar suscribieron la prórroga 9 del  Contrato Especifico hasta el 31/05/2022, trámite que se surtió en el marco de la estrategia Compromiso Colombia. Mediante rad 20222300002901,  el FRPT formuló requerimiento contractual a Aguas de Bolivar reiterando solicitudes de información</t>
  </si>
  <si>
    <t>El Contrato especifico fue prorrogado hasta el 31 de mayo del 2022, por lo cual la entrega del informe final será posterior a esta fecha.
Compromiso No. 23 de nueva fecha firmado por el Subgerente de Desarrollo de Proyectos, inicialmente estaba para junio 2021. Primera prórroga.
Subgerente de Desarrollo de Proyectosfirma compr 54 que tenía plazo inicial a diciembre 2021</t>
  </si>
  <si>
    <t>De conformidad con lo establecido en el artículo “2.2.13.1.1.6.  Contratos específicos para la ejecución de los Contratos Plan” del Decreto n.° 1082 de 2015, adicionado por el Decreto n.° 740 de 2016, la responsabilidad de la vigilancia y el control de la ejecución contractual de los recursos es de la entidad designada como ejecutora.</t>
  </si>
  <si>
    <t>El grupo de desarrollo de Proyectos 1 envía imágenes de soporte de la conexión del operador. (Acta de inspección y control, suspensión, corte o reconexión de instalaciones eléctricas y equipos a la medida de ESSA 20456952 y  20456953)</t>
  </si>
  <si>
    <t>El Subgerente de Desarrollo de Proyectos firma compromiso no. 57 con cambio de plazo inicialmente establecido para 15/12/2021. Actualmente el Contratista de las Obras, Consorcio Yarima, se encuentra realizando las actividades para la subsanación de cada una de las observaciones, en cumplimiento de los requisitos exigidos por las empresas prestadoras de servicios públicos.</t>
  </si>
  <si>
    <t>El Subgerente de Desarrollo de Proyectos firma compromiso no. 56 con cambio de plazo, inicialmente establecido para diciembre de 2021.</t>
  </si>
  <si>
    <t>Memorando N°  20211100127583 del 27 de agosto emitido por la OAJ donde se informa de los procesos jurídicos del  contrato Interadministrativo 215085 y seis (6) contratos derivados, memorando N° 20211100155203 del 26 de octubre y memorando N° 20211100189913 del 30 de diciembre.</t>
  </si>
  <si>
    <t>Se adelantó  jornada de  capacitación  a supervisores sobre manejo, inversión y amortización de anticipos el día 14 de diciembre, mediante plataforma teams, en donde se abordó de manera integral el tema. Anexan soporte de actividad.</t>
  </si>
  <si>
    <t>El Grupo de Desarrollo de Proyectos 1 presenta soporte de los 3 informes de estado del proceso jurídico y del seguimiento realizado.</t>
  </si>
  <si>
    <t>La Subgerencia de Desarrollo de Proyectos presenta radicado con propuesta de soluciones enviada a la ESAP (20212200047641 de marzo 2021) y oficio de aclaraciones de la propuesta radicado 20212200124581 del 23 de junio de 2021</t>
  </si>
  <si>
    <t>El Grupo de Desarrolllo de Proyectos 1 allega 3 actas de seguimiento, de agosto, octubre y diciembre de 2021</t>
  </si>
  <si>
    <t>Se anexa informe técnico avalado por la interventoria</t>
  </si>
  <si>
    <t>Se realizó mesa de trabajo con Contraloria General de la República, comunidad, Alcaldia y ENTerritorio, verificando la subsanación de observaciones el 01 de octubre de 2021 en el sitio del proyecto, en lo cual se concluye que si se subsanaron las observaciones realizadas y se remite oficio a la Contraloria 20212700195101 del dia 08 de octubre de 2021 solicitando cierre de observaciones.</t>
  </si>
  <si>
    <t>Con rad. 20212700175321 de 06-09-2021 y rad. No. 20212700190771 del 29-09-2021 se solicita al municipio información de las gestiones adelantadas y se requiere implementar Manual de Uso y Mantenimiento. Situación anterior que se reitera en visita de 01-10-2021.</t>
  </si>
  <si>
    <t>Mediante Rad. No. CINP-BTA-42906805208 de 18-08-2021 y Rad. No. 20214300365292 de  29-09-2021 la interventorñía del proyecto reporta a ENTerritorio la atención de las observaciones por parte del contratista de obra.
El día 01 de octubre de 2021 se realizó mesa de trabajo en sitio de obra, en la cual se verificó la subsanación de las observaciones</t>
  </si>
  <si>
    <t>Se realiza mesa de trabajo el 29-09-2021 con el municipio de Algeciras en la cual se solicita atender las observaciones de la CGR respecto a la publicación del proceso de contratación en la plataforma SECOP. De igual firma, mediente radicado 20212700190341 del mismo día se remite oficio al municipio reiterando, entre otros, el compromiso de atender dicha observación.</t>
  </si>
  <si>
    <t xml:space="preserve">La Gobernación remite el cronograma de contratación en el cual se evidencia que el reinicio de obras será hasta el 04 de enero de 2022.Se presentaron los proyectos ante Dirección de informacion y reacción inmediata Diari de la Contraloria General de la República.  </t>
  </si>
  <si>
    <t xml:space="preserve">El Subgerente de Desarrollo de Proyectos firma compromiso 46 de cumplimiento en nuevo plazo, inicialmente a noviembre de 2021. El 29-12-2021 la Gobernación del Valle remitió correo electrónico donde expresa la imposibilidad de giro de recursos para el convenio de gestión, para trámite de prórroga y adición al contrato de interventoría. </t>
  </si>
  <si>
    <t xml:space="preserve">El Subgerente de Desarrollo de Proyectos firma  comp 47 con fecha inicial nov 2021. Mediante rad 20214300408482 del 26/10/2021 el Departamento de Boyacá entregó el informe de término del Contrato Especifico No. 023-2162972. Posteriormente, el FRPT realizó el el giro de la última transferencia de recursos el 12-dic-2021, previo cumplimiento de los requisitos. </t>
  </si>
  <si>
    <t xml:space="preserve">Adjunto F-JU-01 ESTUDIO TÉCNICO PARA EL INICIO DE ACCIÓN JUDICIAL 
y memorando con radicado 20212700095933, respuesta al memorando radicado 20215200089183 del 8 de junio de 2021 CONSORCIO ZF CONTRATO No. 2170441. </t>
  </si>
  <si>
    <t>Mediante memorando 20215200089183 de fecha 8 de junio del 2021 se recomendó inicio de acción judicial</t>
  </si>
  <si>
    <t>Se anexa los oficios remitidos al contratista de obra e interventoria</t>
  </si>
  <si>
    <t>Se anexa oficio a la alcaldia de FONTIBON.</t>
  </si>
  <si>
    <t>El Subgerente de Dllo de Proyectos firma compr 48 de cumplimiento en nuevo plazo, inicialmente dic 2021. El 30/11/2021 se realizó visita e inspección visual por parte del equipo del ENT, donde se evidencia que ya se terminó la obra civil del proyecto y el municipio de Sincelejo se encuentra recopilando la documentación para la presentación del informe de término</t>
  </si>
  <si>
    <t xml:space="preserve">La Subgerencia de Desarrollo de Proyectos firma compr 49 modificando plazo anterior de diciembre de 2021.
En vista de que la entidad ejecutora no ha atendido los requerimientos del FRPT, respecto a la entrega de la información, el pasado 10/11/2021 se radicó ante el Juzgado 02 Administrativo - Cauca - Popayán, la acción judicial solicitando al juez la liquidación judicial del CE. </t>
  </si>
  <si>
    <t xml:space="preserve">Se realizó la actualización del M-FI-04 MANUAL DE POLÍTICAS CONTABLES y fue publicado el 13-07-2021 </t>
  </si>
  <si>
    <t>La Subgerencia realizó 8 sesiones de socialización del M-FI-04 MANUAL DE POLÍTICAS CONTABLES en el mes de septiembre a diferentes grupos de trabajo de la entidad, anexa soportes.</t>
  </si>
  <si>
    <t xml:space="preserve">El grupo de Servicios Administrativos se adoptó control de validación mensual de la aplicación de la depreciación sobre los nuevos bienes adquiridos, por lo anterior se adjunta las validaciones correspondientes a los meses de julio, agosto, septiembre, octubre y noviembre, en donde se evidencia aprobación para continuar con el proceso de reporte al Grupo de Contabilidad. Ver soporte.
</t>
  </si>
  <si>
    <t>La toma física de bienes inició el 21/07/2021 y se elaboró Informe final el 30/08/2021. En la revisión inicial se encontraron inconsistencias en las cifras que fue necesario corroborar. Resultado de ese ajuste, se levanta el Acta de toma física como constancia de la verificación final y entrega del informe de la toma física.  Ver soporte de acta toma física e informe final, numeral 5.</t>
  </si>
  <si>
    <t>El documento P-AD-02 Baja de bienes fue adoptado en el marco del sistema de gestión en enero de 2022 y se adjunta soporte.</t>
  </si>
  <si>
    <t>Se han realizado mesas de trabajo en conjunto con el Grupo de Servicios Administrativos producto del análisis realizado a los activos fijos. Está en etapa de revisión conjunta del informe técnico o de deterioro correspondiente al cierre de la vigencia. El informe definitivo será entregado en febrero de 2022</t>
  </si>
  <si>
    <t>Anexa el Informe Técnico sobre la evaluación de  los indicios del vencimiento de los activos intangibles y su respectiva amortización, enviado a contabilidad del tercer trimestre
Anexa el Informe Técnico sobre la evaluación de  los indicios del vencimiento de los activos intangibles y su respectiva amortización, enviado a contabilidad del cuarto trimestre</t>
  </si>
  <si>
    <t>Anexa RESOLUCION 148 DEL 2 AGOSTO 2021 - Por la cual se ordena la baja definitiva de bienes de propiedad de ENTerritorio</t>
  </si>
  <si>
    <t>Se recibió el informe de deterioro por parte del Grupo de Tecnologías de la Información y se realizaron los registros contables correspondientes, los cuales se adjuntan. Es de aclarar que esta actividad concluye con la aprobación de los estados financieros y sus notas.</t>
  </si>
  <si>
    <t>El documento con los cambios fue enviado al Grupo de Desarrollo Organizacional el día 28-09-2021, anexo. 
El P-FI-09 ELABORACIÓN DE INFORMES A LA CONTADURÍA GENERAL DE LA NACIÓN, fue divulgado con correo electrónico del 25-10-2021 y publicado el 29-10-2021</t>
  </si>
  <si>
    <t>El Grupo de Contabilidad durante los meses de julio, agosto, septiembre, octubre, noviembre y diciembre ha realizado gestiones de depuración con las entidades con las cuales la entidad presenta diferencias en el reporte de Operaciones Recíprocas. Está el soporte de informe a la CGN de saldos por conciliar del segundo trmiestre 2021 y del tercer trimestre 2021</t>
  </si>
  <si>
    <t>El Grupo de Contabilidad realizó sesión de socialización del M-FI-04 MANUAL DE POLÍTICAS CONTABLES en lo relacionado con el capítulo de Propiedades planta y equipo, Propiedades de Inversión y Activos no Corrientes Mantenidos para la Venta y operaciones discontinuadas el día 14-09-2021, ver soportes</t>
  </si>
  <si>
    <t>Se generó la alerta en el procedimiento de ingreso y retiro de personal, la cual quedó incluida en el numeral 6.2.2 Retiro Trabajado Oficial. El documento P-TH-03 Ingreso y Retiro de Personal,el cual fue publicado el 14/10/2021 en el catálogo documental.</t>
  </si>
  <si>
    <t>Se estudió el caso en comité de conciliación de fecha 24 de septiembre de 2021, se indica que no procede acción jurídica se adjunta proyecto de acta de conciliación no 560 de 24 de septiembre de 2021 (anexo 4)</t>
  </si>
  <si>
    <t>El 29 de septiembre de 2021 se radicó demanda verbal de menor cuantía la cual le correspondió al juzgado 21 civil municipal, a la fecha se encuentra en estudio para admisión por parte del despacho. se adjunta escrito de demanda y acta de reparto  (anexo 5 y 6)</t>
  </si>
  <si>
    <t>Se remitió memorando No. 20211100110143 solicitando al área de pagaduria información sobre pagos de multas y sanciones.se anexa memorando (anexo 7)</t>
  </si>
  <si>
    <t xml:space="preserve">Anexan primer entegable de la consolidación y actualización de la  base de datos con los contratos objeto de aplicación del descuento Estampilla Pro-universidades.  
Anexan segundo entegable de la consolidación y actualización de la  base de datos con los contratos objeto de aplicación del descuento Estampilla Pro-universidades.  </t>
  </si>
  <si>
    <t xml:space="preserve">Se adjunta Memorando No. 20211000122203 de fecha 13 de agosto de 2021, con las directrices y metodología de programación de presupuesto para 2022
</t>
  </si>
  <si>
    <t>El Subgerente Financiero firma compromiso No. 41 de cumplimiento de la acción en nuevo plazo, inicialmente estaba junio de 2022. Con corte a 31 de diciembre de 2021, se elaboraron los informes de ejecución presupuestal y se remitió a los responsables de la ejecución de los recursos circularizando los saldos no ejecutados del presupuesto de ingresos y gastos de funcionamiento y proyectos</t>
  </si>
  <si>
    <r>
      <t xml:space="preserve">Anexan informes de Agosto - septiembre -Octubre - Noviembre - Diciembre de las modificaciones realizadas a la ejecución presupuestal  </t>
    </r>
    <r>
      <rPr>
        <sz val="9"/>
        <color rgb="FFFF0000"/>
        <rFont val="Arial"/>
        <family val="2"/>
      </rPr>
      <t xml:space="preserve">  </t>
    </r>
  </si>
  <si>
    <t>El plan de reintegro de saldos a convenios y contrato está enfocado al seguimiento de la contratación derivada liquidada con obligaciones Postcontractual en las actas de liquidación, de los convenios y/o contratos interadministrativos. El primer corte de enero de 2018 al 30 de agosto de 2021.</t>
  </si>
  <si>
    <t>Anexan informes del segundo semestre del 2021, sobre el seguimiento al reintegro de saldos de convenios y contratos, con corte a octubre y a diciembre</t>
  </si>
  <si>
    <t>Anexa memorando con radicado No. 20212700109533 y solicitud de mesa de trabajo</t>
  </si>
  <si>
    <t xml:space="preserve"> El grupo solicitante indica que cambiaron las condiciones del proyecto y no se ha reportado incumplimiento por parte del contratista de obra. Con memorando 20225200003883 del 7 de enero de 2022 la Subgerencia procede con el cierre y archivo de la solicitud de incumplimiento del Convenio 2191441. Con esto la Subgerencia sustenta la no aplicación de la acción formulada.</t>
  </si>
  <si>
    <t xml:space="preserve">Anexa soporte de la socializacion en materia de gestión contractual que realizó la Subgerencia de Desarrollo de Proyectos con los gerentes de convenio y los supervisores el 29 de septiembre de 2021.
</t>
  </si>
  <si>
    <r>
      <t>Se remite oficio con radicado No.  20212700143441 del 26 de julio de 2021 donde se realizan observaciones a las actas de materiales de suministros y las respectivas memorias.</t>
    </r>
    <r>
      <rPr>
        <sz val="9"/>
        <color rgb="FFFF0000"/>
        <rFont val="Arial"/>
        <family val="2"/>
      </rPr>
      <t xml:space="preserve"> </t>
    </r>
    <r>
      <rPr>
        <sz val="9"/>
        <color indexed="8"/>
        <rFont val="Arial"/>
        <family val="2"/>
      </rPr>
      <t xml:space="preserve">
Se remiten dos oficios de aprobación de informes del último trimestre:
20212700200711 Aprobación informe mensual No. 25
20212700231101 Aprobación Informe mensula No. 26</t>
    </r>
  </si>
  <si>
    <t>Se adjuntan las actas de recibo parcial, acta de terminación y acta de entrega y recibo final del contrato No. 2181149 mediante los cuales se evidencia el cumplimiento de las entregas de los suministros dentro del plazo contractual sin que este haya surtido ninguna modificación en plazo o presupuesto.</t>
  </si>
  <si>
    <t>04/10/2021: La capacitación a los responsables del manejo de orfeo de todas las dependencias en la organización se hizo mediante el curso de Gestión de Documentos Electrónicos de Archivo que se llevó a cabo desde el 18/08/2021 al 16/09/2021. Se adjuntan listado de asistencia y presentaciones.</t>
  </si>
  <si>
    <t>Realizada la organización física de los expedientes de procesos judiciales activos, con su respectiva hoja de control de expediente, organización cronológica, foliación, rotulación e inventario en formato FUID. Se realizó  digitalización y cargue en ORFEO de los expedientes judiciales, corresponde a 426 procesos judiciales y no 545 reportados en julio del 2021.</t>
  </si>
  <si>
    <t>El grupo de Desarrollo Organizacional realizó la revisión y actualización conjuntamente con el proceso de Gestión Financiera, al Procedimiento P-FI-23 Programación, Constitución y Seguimiento a la Ejecución de Cuentas por Pagar y Obligaciones Vigencias Anteriores Presupuestales, el cual quedó divulgado el 28 de septiembre y publicado el 3 de octubre de 2021. Ver anexo soporte.</t>
  </si>
  <si>
    <t>La información oficial reportada en el SIRECI en todos los formularios, es válida y veraz y cumple con los requisitos de contenido y de forma especificados para cada formulario por el ente de control, y es consistente con la entregada al equipo auditor de la CGR en las variables periodicidades y parámetros que es comparable. Anexa archivos en Excel con formatos</t>
  </si>
  <si>
    <t>Fue enviado el radicado 20211100214831 el 10/11/2021 a la CGR</t>
  </si>
  <si>
    <t>Informe de proceso judicial por controversias contractuales demandado municipio de Chaparral Tolima. Mediante radicado 20211100159893 de 03/11/2021 informa que el 14 de julio de 2021 la Parte Demandante presentó escrito de subsanación a la demanda. Mediante radicado 20211100187563 de 27/12/2021 indica que el 03 de diciembre de 2021 la parte demandada remite contestación de la demanda.</t>
  </si>
  <si>
    <t>Se remite informe de proceso judicial radicado 25269333300220200008500, DEMANDADOS: Municipio de Facatativa y Consorcio Proyectar, remitido por el Dr Edinson Correa. (ANEXO 9)
Estado actual: El 12 de diciembre de 20 se admitió la demanda.</t>
  </si>
  <si>
    <t>Se remite como evidencia la presentación de las sesiones de los meses septiembre y diciembre del comité de Sostenibilidad Contable, seguimiento y depuración financiera, la base de datos con el detalle de la información y un informe de la depuración. Queda por definir el estado de5 RP por valor de $171.348.305, correspondiente al 0.37%, lo cual será presentado en próximo comité del 2022</t>
  </si>
  <si>
    <t xml:space="preserve">Una vez se obtenga el acta de aprobación por parte de la Junta Direcitva se realizarán los registros correspondientes
En Junta Directiva del primer trimestre de 2022 se realizará la presentación de los casos </t>
  </si>
  <si>
    <t>Anexan el segundo informe del estado de las contingencias, donde se encuentra en proceso judicial 99 Registros Presupuestales por valor de $21,355,760,986, de los cuales se pagaron $21,192,191,557. Este valor corresponde al 48% del valor total de las contingencias utilizadas hasta la vigencia 2020</t>
  </si>
  <si>
    <t xml:space="preserve">
Anexan el Plan de cierre financiero sustentado en las cuentas por cobrar y por pagar con corte a diciembre de 2020</t>
  </si>
  <si>
    <t>Se presentan las sesiones 28 y 29 del comité de Sostenibilidad Contable seguimiento y castigo de activos, donde de evidencia la depuración financiera realizada por el Grupo de Proyectos Especiales. En el mes de septiembre se depuraron cuentas de 3 convenios, en el mes de diciembre se depuró 1 convenio, los demás casos serán presentados paulatinamente en los próximos comités</t>
  </si>
  <si>
    <t>Se realizarán los registros una vez la Subgerencia de Desarrollo de Proyectos entregue las solicitudes correspondientes de acuerdo con el plan de cierre financiero que formulen y sea aprobado por Junta Directiva.</t>
  </si>
  <si>
    <t>La entidad emitió Circular No.130 del 15 de septiembre de 2021, radicado 20213000136113 en la cual se dan las directrices de Constitución y Seguimiento a la Ejecución de Cuentas por Pagar y Obligaciones Vigencias Anteriores. siendo divulgada y publicada en el en el repositorio documental el 16 de septiembre del 2021. Ver soporte.</t>
  </si>
  <si>
    <t>Se anexan: Presentaciones en formato PowerPoint expuesta ante la Junta Directiva de la Entidad para la aprobación.
Acuerdo 305 del 23 de diciembre de 2021 “Mediante el cual se aprueba el Presupuesto de Ingresos y Gastos para la Vigencia Fiscal del Año 2022 de la Empresa Nacional Promotora del Desarrollo Territorial - ENTerritorio”</t>
  </si>
  <si>
    <t>Teniendo en cuenta el cambio de administración de la Entidad, está demandó reuniones de empalme entre la administraciones saliente y entrante; por lo anterior, se espera que las actividades de seguimiento se retomen a partir de febrero de 2022 una vez se cuente con la retroalimentación de la circularizaciones por parte de las Grupos correspondiente a los saldos de diciembre de 2021.</t>
  </si>
  <si>
    <t>Se anexan soportes de control de asistencia a reuniones de seguimiento de proyectos de Gerencia y Gestión y el informe consolidado a diciembre 2021.</t>
  </si>
  <si>
    <t>Se anexan soportes de control de asistencia a reuniones de seguimiento de Funcionamiento  y el informe consolidado a diciembre 2021.</t>
  </si>
  <si>
    <t>Se remite informe de proceso judicial identificado con radicado 25000233600020170087900 enviado medianre el correo electronico por el apoderado del caso Dr. German Lozano. ANEXO 12</t>
  </si>
  <si>
    <t>Durante el mes de septiembre de 2021 se llevó a cabo la capacitación del manual de procedimiento contable, ver soportes.</t>
  </si>
  <si>
    <t>Desarrollo Organizacional programó mesa de trabajo para el 4 de Noviembre del 2021 con el objetivo de evaluar la pertinencia de generar indicadores para el Grupo contable, en el marco del Sistema Integrado de Gestión. El 15 de diciembre de 2021 se creó el indicador 275 Depuración de cuentas por cobrar en el aplicativo de calidad</t>
  </si>
  <si>
    <t xml:space="preserve">Se realizo la actualización y aprobación de la caracterización del proceso de Gestión Financiera, incluyendo los controles que hacen parte del perfil de riesgos del proceso relacionandolos con las actividades descritas en la caracterización. La modificación de la caracterización fue publicada en el catalogo documental y entro en vigencia el dia 30 de diciembre de 2021 </t>
  </si>
  <si>
    <t>Esta actividad se ejecutará una vez se generen los estados financieros con corte a diciembre del año 2022</t>
  </si>
  <si>
    <t>Anexan el Plan de cierre financiero sustentado en las cuentas por cobrar y por pagar con corte a diciembre de 2020</t>
  </si>
  <si>
    <t>El Subgerente de Desarrollo de Proyectos firma compromiso 44 de cumplimiento en nuevo plazo, inicialmente estaba para diciembre 2021
Exposición del concepto DIAN respecto a la liquidación del IVA y el ajuste de valores incluyendo estas sumas. Con rad N20211100172363 se enviaron lineamientos al DNP para que se dieran las instrucciones respectivas a los municipios</t>
  </si>
  <si>
    <t>El Subgerente de Desarrollo de Proyectos firma compromiso 44 de cumplimiento en nuevo plazo, inicialmente estaba para diciembre 2021</t>
  </si>
  <si>
    <t>Con radicado N° 20213100189851 del 28-09-21 se elevó solicitud de consulta a la DIAN sobre la aplicación de la tarifa del IVA en los contratos celebrados con entidades del estado antes de la entrada en vigencia de la Ley 1819 de 2016.</t>
  </si>
  <si>
    <t>El Subgerente de Desarrollo de Proyectos firma compromiso 44 de cumplimiento en nuevo plazo, inicialmente estaba para diciembre 2021. Análisis de los pagos a los operadores y definición de ajustes con grupo de contabilidad. Se solicitaron a los operadores las notas débito. 2 de los 3 operadores radicaron las notas débito. Solicitud de ajustes resueltas el 30/12/2021. Ajustes realizados.</t>
  </si>
  <si>
    <t>El 14 de septiembre de 2021 se remitieron los oficios correspondientes a los municipios de Ariguaní, Corozal, Lorica,Tubará, Popayán  y Palmar de Varela,  solicitando el pago de los aportes pendientes de cancelar, dando como plazo máximo ocho (8) días hábiles para el pago, los cuales se cumplieron el 24 de septiembre de 2021.</t>
  </si>
  <si>
    <t>El Subgerente de Desarrollo de Proyectos firma compromiso 44 de cumplimiento en nuevo plazo, inicialmente estaba para diciembre 2021
No es viable iniciar con acciones judiciales hasta que el DNP lo indique (línea de G. proyectos)</t>
  </si>
  <si>
    <t>El Subgerente de Desarrollo de Proyectos firma compromiso no. 36 con cambio de plazo, inicialmente establecido para septiembre de 2021.
El Subgerente de Desarrollo de Proyectos firma compromiso 44 de cumplimiento en nuevo plazo, inicialmente estaba para diciembre 2021
No es viable iniciar con acciones judiciales hasta que el DNP lo indique (línea de G. proyectos)</t>
  </si>
  <si>
    <t>La Gerencia del convenio realizó el analisis financiero y juridico de cada municipio, el 22-09-21 hizo mesa de trabajo con el DNP, presentó el analisis y solicitó lineamientos a seguir respecto a la devolución y cobro de recursos. Así mismo envió los insumos  para el estudio pertinente.</t>
  </si>
  <si>
    <t>Se adjuntan las comunicaciones de solicitud de amortización por cada contrato. La acción fue declarada no efectiva por el equipo auditor de la CGR en el informe de auditoría financiera 2020 (20214300231842),  y fueron consideradas sus causas y efectos en la formulación del nuevo plan de mejoramiento para la auditoría financiera de la vigencia 2020, ver hallazgos 23 y 24.</t>
  </si>
  <si>
    <t>La acción fue declarada no efectiva por el equipo auditor de la CGR en el informe de auditoría financiera 2020 (20214300231842), y fueron consideradas sus causas y efectos en la formulación del nuevo plan de mejoramiento para la auditoría financiera 2022, ver hallazgos 10 y 11.</t>
  </si>
  <si>
    <t>AF2020H10</t>
  </si>
  <si>
    <t>AF2020H11</t>
  </si>
  <si>
    <t>AF2020H16</t>
  </si>
  <si>
    <t>AF2020H17</t>
  </si>
  <si>
    <t>AF2020H18</t>
  </si>
  <si>
    <t>AF2020H20</t>
  </si>
  <si>
    <t>AF2020H21</t>
  </si>
  <si>
    <t>AF2020H22</t>
  </si>
  <si>
    <t>AF2020H24</t>
  </si>
  <si>
    <t>AF2020H25</t>
  </si>
  <si>
    <t>Obligaciones Vigencias Anteriores Constituidas 2019 y 2020. Del reporte de las Obligaciones Vigencias Anteriores correspondiente a las vigencias 2019 y 2020, se analizó una muestra de Obligaciones, en la cual se evidencian registros de montos iguales para las dos vigencias, reflejando falta de ejecución de los recursos con corte a diciembre de 2020. Son 8 convenios tabla 13</t>
  </si>
  <si>
    <t>Obligaciones Vigencias Anteriores Constituidas 2019 y 2020. Del reporte de las Obligaciones Vigencias Anteriores correspondiente a las vigencias 2019 y 2020, se analizó una muestra de Obligaciones, en la cual se evidencian registros de montos iguales para las dos vigencias, reflejando falta de ejecución de recursos con corte a diciembre 2020. Son 8 convenios tabla 13</t>
  </si>
  <si>
    <t>Evaluación Control Fiscal Interno. Los procedimientos no identifican los riesgos por actividad. No hay mecanismo para retroalimentar deficiencias de los controles contables aplicados a la alta dirección. El proceso contable no opera en ambiente integrado de información. No hubo capacitaciones para funcionarios.  No existen indicadores que midan desempeño y efectividad del proceso.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</si>
</sst>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yyyy/mm/dd"/>
    <numFmt numFmtId="165" formatCode="_-* #,##0_-;\-* #,##0_-;_-* &quot;-&quot;??_-;_-@_-"/>
  </numFmts>
  <fonts count="15"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sz val="8"/>
      <name val="Calibri"/>
      <family val="2"/>
      <scheme val="minor"/>
    </font>
    <font>
      <sz val="9"/>
      <name val="Arial"/>
      <family val="2"/>
    </font>
    <font>
      <sz val="10"/>
      <name val="Arial"/>
      <family val="2"/>
    </font>
    <font>
      <sz val="9"/>
      <color rgb="FF0070C0"/>
      <name val="Arial"/>
      <family val="2"/>
    </font>
    <font>
      <sz val="9"/>
      <color rgb="FFFF0000"/>
      <name val="Arial"/>
      <family val="2"/>
    </font>
    <font>
      <sz val="9"/>
      <color indexed="8"/>
      <name val="Arial"/>
      <family val="2"/>
    </font>
    <font>
      <sz val="9"/>
      <color rgb="FF000000"/>
      <name val="Arial"/>
      <family val="2"/>
    </font>
    <font>
      <sz val="10"/>
      <color indexed="8"/>
      <name val="Calibri"/>
      <family val="2"/>
    </font>
    <font>
      <sz val="10"/>
      <name val="Calibri"/>
      <family val="2"/>
    </font>
    <font>
      <sz val="10"/>
      <color indexed="8"/>
      <name val="Calibri"/>
      <family val="2"/>
      <scheme val="minor"/>
    </font>
    <font>
      <sz val="10"/>
      <name val="Calibri"/>
      <family val="2"/>
      <scheme val="minor"/>
    </font>
  </fonts>
  <fills count="8">
    <fill>
      <patternFill patternType="none"/>
    </fill>
    <fill>
      <patternFill patternType="gray125"/>
    </fill>
    <fill>
      <patternFill patternType="solid">
        <fgColor indexed="54"/>
      </patternFill>
    </fill>
    <fill>
      <patternFill patternType="solid">
        <fgColor indexed="9"/>
      </patternFill>
    </fill>
    <fill>
      <patternFill patternType="none">
        <fgColor indexed="11"/>
      </patternFill>
    </fill>
    <fill>
      <patternFill patternType="solid">
        <fgColor theme="0"/>
        <bgColor indexed="64"/>
      </patternFill>
    </fill>
    <fill>
      <patternFill patternType="solid">
        <fgColor theme="0"/>
        <bgColor indexed="11"/>
      </patternFill>
    </fill>
    <fill>
      <patternFill patternType="solid">
        <fgColor theme="0"/>
      </patternFill>
    </fill>
  </fills>
  <borders count="6">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6">
    <xf numFmtId="0" fontId="0" fillId="0" borderId="0"/>
    <xf numFmtId="43" fontId="3" fillId="0" borderId="0" applyFont="0" applyFill="0" applyBorder="0" applyAlignment="0" applyProtection="0"/>
    <xf numFmtId="41" fontId="3" fillId="0" borderId="0" applyFont="0" applyFill="0" applyBorder="0" applyAlignment="0" applyProtection="0"/>
    <xf numFmtId="0" fontId="6" fillId="4" borderId="2"/>
    <xf numFmtId="0" fontId="6" fillId="4" borderId="2"/>
    <xf numFmtId="9" fontId="3" fillId="4" borderId="2" applyFont="0" applyFill="0" applyBorder="0" applyAlignment="0" applyProtection="0"/>
  </cellStyleXfs>
  <cellXfs count="110">
    <xf numFmtId="0" fontId="0" fillId="0" borderId="0" xfId="0"/>
    <xf numFmtId="0" fontId="1" fillId="2" borderId="1" xfId="0" applyFont="1" applyFill="1" applyBorder="1" applyAlignment="1">
      <alignment horizontal="center" vertical="center"/>
    </xf>
    <xf numFmtId="0" fontId="0" fillId="3" borderId="3" xfId="0" applyFill="1" applyBorder="1" applyAlignment="1" applyProtection="1">
      <alignment vertical="center"/>
      <protection locked="0"/>
    </xf>
    <xf numFmtId="164" fontId="2" fillId="3" borderId="4" xfId="0" applyNumberFormat="1" applyFont="1" applyFill="1" applyBorder="1" applyAlignment="1">
      <alignment horizontal="center" vertical="center"/>
    </xf>
    <xf numFmtId="0" fontId="5" fillId="5" borderId="5" xfId="0" applyFont="1" applyFill="1" applyBorder="1" applyAlignment="1">
      <alignment horizontal="center" vertical="center" wrapText="1"/>
    </xf>
    <xf numFmtId="0" fontId="5" fillId="0" borderId="5" xfId="0" applyFont="1" applyBorder="1" applyAlignment="1">
      <alignment horizontal="justify" vertical="top" wrapText="1"/>
    </xf>
    <xf numFmtId="0" fontId="5" fillId="4" borderId="5" xfId="0" applyFont="1" applyFill="1" applyBorder="1" applyAlignment="1">
      <alignment horizontal="justify" vertical="top" wrapText="1"/>
    </xf>
    <xf numFmtId="0" fontId="5" fillId="3" borderId="5" xfId="0" applyFont="1" applyFill="1" applyBorder="1" applyAlignment="1" applyProtection="1">
      <alignment vertical="center" wrapText="1"/>
      <protection locked="0"/>
    </xf>
    <xf numFmtId="0" fontId="5" fillId="4" borderId="5" xfId="0" applyFont="1" applyFill="1" applyBorder="1" applyAlignment="1">
      <alignment horizontal="center" vertical="center" wrapText="1"/>
    </xf>
    <xf numFmtId="164" fontId="5" fillId="4" borderId="5" xfId="3" applyNumberFormat="1" applyFont="1" applyBorder="1" applyAlignment="1">
      <alignment horizontal="center" vertical="center"/>
    </xf>
    <xf numFmtId="164" fontId="5" fillId="5" borderId="5" xfId="3" applyNumberFormat="1" applyFont="1" applyFill="1" applyBorder="1" applyAlignment="1">
      <alignment horizontal="center" vertical="center"/>
    </xf>
    <xf numFmtId="1" fontId="5" fillId="5" borderId="5" xfId="0" applyNumberFormat="1" applyFont="1" applyFill="1" applyBorder="1" applyAlignment="1">
      <alignment horizontal="center" vertical="center" wrapText="1"/>
    </xf>
    <xf numFmtId="1" fontId="5" fillId="5" borderId="5" xfId="4" applyNumberFormat="1" applyFont="1" applyFill="1" applyBorder="1" applyAlignment="1">
      <alignment horizontal="center" vertical="center"/>
    </xf>
    <xf numFmtId="0" fontId="5" fillId="5" borderId="5" xfId="0" applyFont="1" applyFill="1" applyBorder="1" applyAlignment="1">
      <alignment horizontal="justify" vertical="top" wrapText="1"/>
    </xf>
    <xf numFmtId="0" fontId="5" fillId="6" borderId="5" xfId="0" applyFont="1" applyFill="1" applyBorder="1" applyAlignment="1">
      <alignment horizontal="justify" vertical="top" wrapText="1"/>
    </xf>
    <xf numFmtId="0" fontId="5" fillId="6" borderId="5" xfId="0" applyFont="1" applyFill="1" applyBorder="1" applyAlignment="1">
      <alignment horizontal="center" vertical="center" wrapText="1"/>
    </xf>
    <xf numFmtId="0" fontId="5" fillId="5" borderId="5" xfId="0" applyFont="1" applyFill="1" applyBorder="1" applyAlignment="1">
      <alignment horizontal="left" vertical="center" wrapText="1"/>
    </xf>
    <xf numFmtId="0" fontId="5" fillId="0" borderId="5" xfId="0" applyFont="1" applyBorder="1" applyAlignment="1">
      <alignment horizontal="center" vertical="center" wrapText="1"/>
    </xf>
    <xf numFmtId="0" fontId="5" fillId="3" borderId="5" xfId="0" applyFont="1" applyFill="1" applyBorder="1" applyAlignment="1" applyProtection="1">
      <alignment horizontal="center" vertical="center"/>
      <protection locked="0"/>
    </xf>
    <xf numFmtId="0" fontId="5" fillId="5" borderId="5" xfId="0" applyFont="1" applyFill="1" applyBorder="1" applyAlignment="1">
      <alignment horizontal="center" vertical="center"/>
    </xf>
    <xf numFmtId="0" fontId="5" fillId="0" borderId="5" xfId="0" applyFont="1" applyBorder="1" applyAlignment="1">
      <alignment vertical="center" wrapText="1"/>
    </xf>
    <xf numFmtId="0" fontId="5" fillId="0" borderId="5" xfId="0" applyFont="1" applyBorder="1" applyAlignment="1">
      <alignment horizontal="center" vertical="center"/>
    </xf>
    <xf numFmtId="0" fontId="5" fillId="5" borderId="5" xfId="0" applyFont="1" applyFill="1" applyBorder="1" applyAlignment="1">
      <alignment vertical="center" wrapText="1"/>
    </xf>
    <xf numFmtId="0" fontId="5" fillId="5" borderId="5" xfId="0" applyFont="1" applyFill="1" applyBorder="1" applyAlignment="1" applyProtection="1">
      <alignment vertical="center" wrapText="1"/>
      <protection locked="0"/>
    </xf>
    <xf numFmtId="0" fontId="5" fillId="3" borderId="5" xfId="0" applyFont="1" applyFill="1" applyBorder="1" applyAlignment="1" applyProtection="1">
      <alignment vertical="center"/>
      <protection locked="0"/>
    </xf>
    <xf numFmtId="0" fontId="5" fillId="5" borderId="5" xfId="0" applyFont="1" applyFill="1" applyBorder="1" applyAlignment="1" applyProtection="1">
      <alignment horizontal="center" vertical="center"/>
      <protection locked="0"/>
    </xf>
    <xf numFmtId="164" fontId="5" fillId="5" borderId="5" xfId="0" applyNumberFormat="1" applyFont="1" applyFill="1" applyBorder="1" applyAlignment="1" applyProtection="1">
      <alignment horizontal="center" vertical="center"/>
      <protection locked="0"/>
    </xf>
    <xf numFmtId="164" fontId="5" fillId="3" borderId="5" xfId="0" applyNumberFormat="1" applyFont="1" applyFill="1" applyBorder="1" applyAlignment="1" applyProtection="1">
      <alignment horizontal="center" vertical="center"/>
      <protection locked="0"/>
    </xf>
    <xf numFmtId="164" fontId="7" fillId="3" borderId="5" xfId="0" applyNumberFormat="1" applyFont="1" applyFill="1" applyBorder="1" applyAlignment="1" applyProtection="1">
      <alignment horizontal="center" vertical="center"/>
      <protection locked="0"/>
    </xf>
    <xf numFmtId="0" fontId="8" fillId="4" borderId="5" xfId="0" applyFont="1" applyFill="1" applyBorder="1" applyAlignment="1">
      <alignment horizontal="center" vertical="center" wrapText="1"/>
    </xf>
    <xf numFmtId="0" fontId="9" fillId="3" borderId="5" xfId="0" applyFont="1" applyFill="1" applyBorder="1" applyAlignment="1" applyProtection="1">
      <alignment vertical="center"/>
      <protection locked="0"/>
    </xf>
    <xf numFmtId="0" fontId="9" fillId="3" borderId="5" xfId="0" applyFont="1" applyFill="1" applyBorder="1" applyAlignment="1" applyProtection="1">
      <alignment vertical="center" wrapText="1"/>
      <protection locked="0"/>
    </xf>
    <xf numFmtId="0" fontId="9" fillId="3" borderId="5" xfId="0" applyFont="1" applyFill="1" applyBorder="1" applyAlignment="1" applyProtection="1">
      <alignment horizontal="center" vertical="center"/>
      <protection locked="0"/>
    </xf>
    <xf numFmtId="164" fontId="9" fillId="3" borderId="5" xfId="0" applyNumberFormat="1" applyFont="1" applyFill="1" applyBorder="1" applyAlignment="1" applyProtection="1">
      <alignment vertical="center"/>
      <protection locked="0"/>
    </xf>
    <xf numFmtId="41" fontId="9" fillId="3" borderId="5" xfId="2" applyFont="1" applyFill="1" applyBorder="1" applyAlignment="1" applyProtection="1">
      <alignment horizontal="center" vertical="center"/>
      <protection locked="0"/>
    </xf>
    <xf numFmtId="164" fontId="5" fillId="3" borderId="5" xfId="0" applyNumberFormat="1" applyFont="1" applyFill="1" applyBorder="1" applyAlignment="1" applyProtection="1">
      <alignment vertical="center"/>
      <protection locked="0"/>
    </xf>
    <xf numFmtId="164" fontId="9" fillId="5" borderId="5" xfId="0" applyNumberFormat="1" applyFont="1" applyFill="1" applyBorder="1" applyAlignment="1" applyProtection="1">
      <alignment vertical="center"/>
      <protection locked="0"/>
    </xf>
    <xf numFmtId="0" fontId="9" fillId="0" borderId="5" xfId="0" applyFont="1" applyBorder="1" applyAlignment="1">
      <alignment vertical="center" wrapText="1"/>
    </xf>
    <xf numFmtId="0" fontId="9" fillId="5" borderId="5" xfId="0" applyFont="1" applyFill="1" applyBorder="1" applyAlignment="1" applyProtection="1">
      <alignment vertical="center" wrapText="1"/>
      <protection locked="0"/>
    </xf>
    <xf numFmtId="0" fontId="5" fillId="3" borderId="5" xfId="0" applyFont="1" applyFill="1" applyBorder="1" applyAlignment="1" applyProtection="1">
      <alignment horizontal="justify" vertical="center" wrapText="1"/>
      <protection locked="0"/>
    </xf>
    <xf numFmtId="0" fontId="9" fillId="5" borderId="5" xfId="0" applyFont="1" applyFill="1" applyBorder="1" applyAlignment="1" applyProtection="1">
      <alignment horizontal="center" vertical="center"/>
      <protection locked="0"/>
    </xf>
    <xf numFmtId="0" fontId="9" fillId="0" borderId="5" xfId="0" applyFont="1" applyBorder="1" applyAlignment="1">
      <alignment horizontal="justify" vertical="center"/>
    </xf>
    <xf numFmtId="0" fontId="9" fillId="0" borderId="5" xfId="0" applyFont="1" applyBorder="1" applyAlignment="1">
      <alignment horizontal="center" vertical="center"/>
    </xf>
    <xf numFmtId="0" fontId="9" fillId="0" borderId="5" xfId="0" applyFont="1" applyBorder="1" applyAlignment="1">
      <alignment vertical="center"/>
    </xf>
    <xf numFmtId="0" fontId="9" fillId="5" borderId="5" xfId="0" applyFont="1" applyFill="1" applyBorder="1" applyAlignment="1" applyProtection="1">
      <alignment vertical="center"/>
      <protection locked="0"/>
    </xf>
    <xf numFmtId="0" fontId="9" fillId="5" borderId="5" xfId="0" applyFont="1" applyFill="1" applyBorder="1" applyAlignment="1">
      <alignment horizontal="center" vertical="center" wrapText="1"/>
    </xf>
    <xf numFmtId="0" fontId="9" fillId="5" borderId="5" xfId="0" applyFont="1" applyFill="1" applyBorder="1" applyAlignment="1">
      <alignment horizontal="center" vertical="center"/>
    </xf>
    <xf numFmtId="41" fontId="9" fillId="5" borderId="5" xfId="2" applyFont="1" applyFill="1" applyBorder="1" applyAlignment="1" applyProtection="1">
      <alignment horizontal="center" vertical="center"/>
      <protection locked="0"/>
    </xf>
    <xf numFmtId="0" fontId="5" fillId="0" borderId="5" xfId="0" applyFont="1" applyBorder="1" applyAlignment="1">
      <alignment wrapText="1"/>
    </xf>
    <xf numFmtId="0" fontId="9" fillId="0" borderId="5" xfId="0" applyFont="1" applyBorder="1" applyAlignment="1">
      <alignment vertical="top" wrapText="1"/>
    </xf>
    <xf numFmtId="0" fontId="9" fillId="0" borderId="5" xfId="0" applyFont="1" applyBorder="1" applyAlignment="1">
      <alignment horizontal="left" vertical="top" wrapText="1"/>
    </xf>
    <xf numFmtId="0" fontId="9" fillId="3" borderId="5" xfId="0" applyFont="1" applyFill="1" applyBorder="1" applyAlignment="1" applyProtection="1">
      <alignment horizontal="center" vertical="center" wrapText="1"/>
      <protection locked="0"/>
    </xf>
    <xf numFmtId="43" fontId="9" fillId="3" borderId="5" xfId="1" applyFont="1" applyFill="1" applyBorder="1" applyAlignment="1" applyProtection="1">
      <alignment horizontal="center" vertical="center"/>
      <protection locked="0"/>
    </xf>
    <xf numFmtId="0" fontId="9" fillId="3" borderId="5" xfId="0" applyFont="1" applyFill="1" applyBorder="1" applyAlignment="1" applyProtection="1">
      <alignment horizontal="left" vertical="center" wrapText="1"/>
      <protection locked="0"/>
    </xf>
    <xf numFmtId="0" fontId="9" fillId="5" borderId="5" xfId="0" applyFont="1" applyFill="1" applyBorder="1" applyAlignment="1">
      <alignment vertical="center" wrapText="1"/>
    </xf>
    <xf numFmtId="0" fontId="10" fillId="5" borderId="5" xfId="0" applyFont="1" applyFill="1" applyBorder="1" applyAlignment="1">
      <alignment vertical="center" wrapText="1"/>
    </xf>
    <xf numFmtId="0" fontId="5" fillId="5" borderId="5" xfId="0" applyFont="1" applyFill="1" applyBorder="1" applyAlignment="1" applyProtection="1">
      <alignment horizontal="center" vertical="center" wrapText="1"/>
      <protection locked="0"/>
    </xf>
    <xf numFmtId="164" fontId="5" fillId="5" borderId="5" xfId="0" applyNumberFormat="1" applyFont="1" applyFill="1" applyBorder="1" applyAlignment="1" applyProtection="1">
      <alignment vertical="center"/>
      <protection locked="0"/>
    </xf>
    <xf numFmtId="43" fontId="5" fillId="5" borderId="5" xfId="1" applyFont="1" applyFill="1" applyBorder="1" applyAlignment="1" applyProtection="1">
      <alignment horizontal="center" vertical="center"/>
      <protection locked="0"/>
    </xf>
    <xf numFmtId="0" fontId="9" fillId="0" borderId="5" xfId="0" applyFont="1" applyBorder="1" applyAlignment="1">
      <alignment horizontal="left" vertical="center" wrapText="1"/>
    </xf>
    <xf numFmtId="0" fontId="9" fillId="5" borderId="5" xfId="0" applyFont="1" applyFill="1" applyBorder="1" applyAlignment="1">
      <alignment horizontal="left" vertical="center" wrapText="1"/>
    </xf>
    <xf numFmtId="0" fontId="9" fillId="5" borderId="5" xfId="0" applyFont="1" applyFill="1" applyBorder="1" applyAlignment="1" applyProtection="1">
      <alignment horizontal="center" vertical="center" wrapText="1"/>
      <protection locked="0"/>
    </xf>
    <xf numFmtId="0" fontId="9" fillId="4" borderId="5" xfId="0" applyFont="1" applyFill="1" applyBorder="1" applyAlignment="1">
      <alignment horizontal="left" vertical="center" wrapText="1"/>
    </xf>
    <xf numFmtId="0" fontId="5" fillId="0" borderId="5" xfId="0" applyFont="1" applyBorder="1" applyAlignment="1">
      <alignment vertical="top" wrapText="1"/>
    </xf>
    <xf numFmtId="0" fontId="5" fillId="0" borderId="5" xfId="0" applyFont="1" applyBorder="1" applyAlignment="1">
      <alignment horizontal="left" vertical="center" wrapText="1"/>
    </xf>
    <xf numFmtId="43" fontId="9" fillId="5" borderId="5" xfId="1" applyFont="1" applyFill="1" applyBorder="1" applyAlignment="1" applyProtection="1">
      <alignment horizontal="center" vertical="center"/>
      <protection locked="0"/>
    </xf>
    <xf numFmtId="0" fontId="9" fillId="4" borderId="5" xfId="0" applyFont="1" applyFill="1" applyBorder="1" applyAlignment="1">
      <alignment vertical="center" wrapText="1"/>
    </xf>
    <xf numFmtId="165" fontId="9" fillId="3" borderId="5" xfId="1" applyNumberFormat="1" applyFont="1" applyFill="1" applyBorder="1" applyAlignment="1" applyProtection="1">
      <alignment horizontal="center" vertical="center"/>
      <protection locked="0"/>
    </xf>
    <xf numFmtId="0" fontId="8" fillId="0" borderId="5" xfId="0" applyFont="1" applyBorder="1" applyAlignment="1">
      <alignment horizontal="center" vertical="center"/>
    </xf>
    <xf numFmtId="0" fontId="5" fillId="4" borderId="5" xfId="0" applyFont="1" applyFill="1" applyBorder="1" applyAlignment="1">
      <alignment horizontal="left" vertical="center" wrapText="1"/>
    </xf>
    <xf numFmtId="165" fontId="5" fillId="3" borderId="5" xfId="1" applyNumberFormat="1" applyFont="1" applyFill="1" applyBorder="1" applyAlignment="1" applyProtection="1">
      <alignment horizontal="center" vertical="center"/>
      <protection locked="0"/>
    </xf>
    <xf numFmtId="0" fontId="9" fillId="5" borderId="5" xfId="0" applyFont="1" applyFill="1" applyBorder="1" applyAlignment="1">
      <alignment vertical="center"/>
    </xf>
    <xf numFmtId="0" fontId="9" fillId="6" borderId="5" xfId="0" applyFont="1" applyFill="1" applyBorder="1" applyAlignment="1">
      <alignment horizontal="left" vertical="center" wrapText="1"/>
    </xf>
    <xf numFmtId="0" fontId="9" fillId="6" borderId="5" xfId="0" applyFont="1" applyFill="1" applyBorder="1" applyAlignment="1">
      <alignment horizontal="center" vertical="center" wrapText="1"/>
    </xf>
    <xf numFmtId="164" fontId="9" fillId="7" borderId="5" xfId="0" applyNumberFormat="1" applyFont="1" applyFill="1" applyBorder="1" applyAlignment="1" applyProtection="1">
      <alignment vertical="center"/>
      <protection locked="0"/>
    </xf>
    <xf numFmtId="165" fontId="9" fillId="7" borderId="5" xfId="1" applyNumberFormat="1" applyFont="1" applyFill="1" applyBorder="1" applyAlignment="1" applyProtection="1">
      <alignment horizontal="center" vertical="center"/>
      <protection locked="0"/>
    </xf>
    <xf numFmtId="0" fontId="11" fillId="0" borderId="5" xfId="0" applyFont="1" applyBorder="1" applyAlignment="1">
      <alignment vertical="center"/>
    </xf>
    <xf numFmtId="0" fontId="11" fillId="0" borderId="5" xfId="0" applyFont="1" applyBorder="1" applyAlignment="1">
      <alignment vertical="center" wrapText="1"/>
    </xf>
    <xf numFmtId="0" fontId="11" fillId="5" borderId="5" xfId="0" applyFont="1" applyFill="1" applyBorder="1" applyAlignment="1" applyProtection="1">
      <alignment vertical="center" wrapText="1"/>
      <protection locked="0"/>
    </xf>
    <xf numFmtId="0" fontId="11" fillId="5" borderId="5" xfId="0" applyFont="1" applyFill="1" applyBorder="1" applyAlignment="1" applyProtection="1">
      <alignment horizontal="center" vertical="center"/>
      <protection locked="0"/>
    </xf>
    <xf numFmtId="164" fontId="11" fillId="5" borderId="5" xfId="0" applyNumberFormat="1" applyFont="1" applyFill="1" applyBorder="1" applyAlignment="1" applyProtection="1">
      <alignment vertical="center"/>
      <protection locked="0"/>
    </xf>
    <xf numFmtId="164" fontId="12" fillId="5" borderId="5" xfId="0" applyNumberFormat="1" applyFont="1" applyFill="1" applyBorder="1" applyAlignment="1" applyProtection="1">
      <alignment vertical="center"/>
      <protection locked="0"/>
    </xf>
    <xf numFmtId="41" fontId="11" fillId="5" borderId="5" xfId="2" applyFont="1" applyFill="1" applyBorder="1" applyAlignment="1" applyProtection="1">
      <alignment horizontal="center" vertical="center"/>
      <protection locked="0"/>
    </xf>
    <xf numFmtId="0" fontId="12" fillId="5" borderId="5" xfId="0" applyFont="1" applyFill="1" applyBorder="1" applyAlignment="1" applyProtection="1">
      <alignment horizontal="center" vertical="center"/>
      <protection locked="0"/>
    </xf>
    <xf numFmtId="0" fontId="11" fillId="3" borderId="5" xfId="0" applyFont="1" applyFill="1" applyBorder="1" applyAlignment="1" applyProtection="1">
      <alignment vertical="center" wrapText="1"/>
      <protection locked="0"/>
    </xf>
    <xf numFmtId="0" fontId="11" fillId="3" borderId="5" xfId="0" applyFont="1" applyFill="1" applyBorder="1" applyAlignment="1" applyProtection="1">
      <alignment horizontal="center" vertical="center"/>
      <protection locked="0"/>
    </xf>
    <xf numFmtId="41" fontId="11" fillId="3" borderId="5" xfId="2" applyFont="1" applyFill="1" applyBorder="1" applyAlignment="1" applyProtection="1">
      <alignment horizontal="center" vertical="center"/>
      <protection locked="0"/>
    </xf>
    <xf numFmtId="0" fontId="12" fillId="3" borderId="5" xfId="0" applyFont="1" applyFill="1" applyBorder="1" applyAlignment="1" applyProtection="1">
      <alignment horizontal="center" vertical="center"/>
      <protection locked="0"/>
    </xf>
    <xf numFmtId="0" fontId="13" fillId="5" borderId="5" xfId="0" applyFont="1" applyFill="1" applyBorder="1" applyAlignment="1" applyProtection="1">
      <alignment vertical="center" wrapText="1"/>
      <protection locked="0"/>
    </xf>
    <xf numFmtId="0" fontId="13" fillId="5" borderId="5" xfId="0" applyFont="1" applyFill="1" applyBorder="1" applyAlignment="1" applyProtection="1">
      <alignment horizontal="center" vertical="center"/>
      <protection locked="0"/>
    </xf>
    <xf numFmtId="164" fontId="13" fillId="5" borderId="5" xfId="0" applyNumberFormat="1" applyFont="1" applyFill="1" applyBorder="1" applyAlignment="1" applyProtection="1">
      <alignment vertical="center"/>
      <protection locked="0"/>
    </xf>
    <xf numFmtId="41" fontId="13" fillId="5" borderId="5" xfId="2" applyFont="1" applyFill="1" applyBorder="1" applyAlignment="1" applyProtection="1">
      <alignment horizontal="center" vertical="center"/>
      <protection locked="0"/>
    </xf>
    <xf numFmtId="0" fontId="14" fillId="5" borderId="5" xfId="0" applyFont="1" applyFill="1" applyBorder="1" applyAlignment="1" applyProtection="1">
      <alignment horizontal="center" vertical="center"/>
      <protection locked="0"/>
    </xf>
    <xf numFmtId="0" fontId="11" fillId="5" borderId="5" xfId="0" applyFont="1" applyFill="1" applyBorder="1" applyAlignment="1">
      <alignment vertical="center"/>
    </xf>
    <xf numFmtId="0" fontId="11" fillId="5" borderId="5" xfId="0" applyFont="1" applyFill="1" applyBorder="1" applyAlignment="1">
      <alignment vertical="center" wrapText="1"/>
    </xf>
    <xf numFmtId="41" fontId="13" fillId="3" borderId="5" xfId="2" applyFont="1" applyFill="1" applyBorder="1" applyAlignment="1" applyProtection="1">
      <alignment horizontal="center" vertical="center"/>
      <protection locked="0"/>
    </xf>
    <xf numFmtId="0" fontId="12" fillId="5" borderId="5" xfId="0" applyFont="1" applyFill="1" applyBorder="1" applyAlignment="1" applyProtection="1">
      <alignment vertical="center" wrapText="1"/>
      <protection locked="0"/>
    </xf>
    <xf numFmtId="0" fontId="12" fillId="5" borderId="5" xfId="0" applyFont="1" applyFill="1" applyBorder="1" applyAlignment="1">
      <alignment horizontal="center" vertical="center"/>
    </xf>
    <xf numFmtId="9" fontId="5" fillId="5" borderId="5" xfId="5" applyFont="1" applyFill="1" applyBorder="1" applyAlignment="1">
      <alignment vertical="center" wrapText="1"/>
    </xf>
    <xf numFmtId="0" fontId="5" fillId="5" borderId="5" xfId="0" applyFont="1" applyFill="1" applyBorder="1" applyAlignment="1">
      <alignment vertical="center"/>
    </xf>
    <xf numFmtId="0" fontId="9" fillId="0" borderId="5" xfId="0" applyFont="1" applyBorder="1" applyAlignment="1">
      <alignment wrapText="1"/>
    </xf>
    <xf numFmtId="0" fontId="5" fillId="0" borderId="5" xfId="0" applyFont="1" applyBorder="1" applyAlignment="1">
      <alignment horizontal="left" vertical="top" wrapText="1"/>
    </xf>
    <xf numFmtId="0" fontId="9" fillId="0" borderId="5" xfId="0" applyFont="1" applyBorder="1" applyAlignment="1">
      <alignment vertical="top"/>
    </xf>
    <xf numFmtId="0" fontId="9" fillId="0" borderId="5" xfId="0" applyFont="1" applyBorder="1" applyAlignment="1">
      <alignment horizontal="center" vertical="center" wrapText="1"/>
    </xf>
    <xf numFmtId="164" fontId="5" fillId="5" borderId="5" xfId="0" applyNumberFormat="1" applyFont="1" applyFill="1" applyBorder="1" applyAlignment="1" applyProtection="1">
      <alignment horizontal="center" vertical="center" wrapText="1"/>
      <protection locked="0"/>
    </xf>
    <xf numFmtId="0" fontId="9" fillId="4" borderId="5" xfId="0" applyFont="1" applyFill="1" applyBorder="1" applyAlignment="1">
      <alignment horizontal="center" vertical="center" wrapText="1"/>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cellXfs>
  <cellStyles count="6">
    <cellStyle name="Millares" xfId="1" builtinId="3"/>
    <cellStyle name="Millares [0]" xfId="2" builtinId="6"/>
    <cellStyle name="Normal" xfId="0" builtinId="0"/>
    <cellStyle name="Normal 2" xfId="3" xr:uid="{F966BF50-7E41-4A76-94CD-893E7424A657}"/>
    <cellStyle name="Normal 4" xfId="4" xr:uid="{01C1D452-F6AC-422E-B0CC-8446C9044616}"/>
    <cellStyle name="Porcentaje 2" xfId="5" xr:uid="{9B2F231F-FFA2-4DD4-BDA3-502770378AE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0997"/>
  <sheetViews>
    <sheetView tabSelected="1" workbookViewId="0"/>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6" max="255"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190</v>
      </c>
    </row>
    <row r="5" spans="1:15" x14ac:dyDescent="0.25">
      <c r="B5" s="1" t="s">
        <v>6</v>
      </c>
      <c r="C5" s="3">
        <v>44561</v>
      </c>
    </row>
    <row r="6" spans="1:15" x14ac:dyDescent="0.25">
      <c r="B6" s="1" t="s">
        <v>7</v>
      </c>
      <c r="C6" s="1">
        <v>6</v>
      </c>
      <c r="D6" s="1" t="s">
        <v>8</v>
      </c>
    </row>
    <row r="8" spans="1:15" x14ac:dyDescent="0.25">
      <c r="A8" s="1" t="s">
        <v>9</v>
      </c>
      <c r="B8" s="108" t="s">
        <v>10</v>
      </c>
      <c r="C8" s="109"/>
      <c r="D8" s="109"/>
      <c r="E8" s="109"/>
      <c r="F8" s="109"/>
      <c r="G8" s="109"/>
      <c r="H8" s="109"/>
      <c r="I8" s="109"/>
      <c r="J8" s="109"/>
      <c r="K8" s="109"/>
      <c r="L8" s="109"/>
      <c r="M8" s="109"/>
      <c r="N8" s="109"/>
      <c r="O8" s="109"/>
    </row>
    <row r="9" spans="1:15" x14ac:dyDescent="0.25">
      <c r="C9" s="1">
        <v>4</v>
      </c>
      <c r="D9" s="1">
        <v>8</v>
      </c>
      <c r="E9" s="1">
        <v>12</v>
      </c>
      <c r="F9" s="1">
        <v>16</v>
      </c>
      <c r="G9" s="1">
        <v>20</v>
      </c>
      <c r="H9" s="1">
        <v>24</v>
      </c>
      <c r="I9" s="1">
        <v>28</v>
      </c>
      <c r="J9" s="1">
        <v>31</v>
      </c>
      <c r="K9" s="1">
        <v>32</v>
      </c>
      <c r="L9" s="1">
        <v>36</v>
      </c>
      <c r="M9" s="1">
        <v>40</v>
      </c>
      <c r="N9" s="1">
        <v>44</v>
      </c>
      <c r="O9" s="1">
        <v>48</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240.75" thickBot="1" x14ac:dyDescent="0.3">
      <c r="A11" s="1">
        <v>1</v>
      </c>
      <c r="B11" t="s">
        <v>24</v>
      </c>
      <c r="C11" s="2" t="s">
        <v>26</v>
      </c>
      <c r="D11" s="4" t="s">
        <v>228</v>
      </c>
      <c r="E11" s="5" t="s">
        <v>229</v>
      </c>
      <c r="F11" s="6" t="s">
        <v>230</v>
      </c>
      <c r="G11" s="6" t="s">
        <v>231</v>
      </c>
      <c r="H11" s="6" t="s">
        <v>232</v>
      </c>
      <c r="I11" s="7" t="s">
        <v>233</v>
      </c>
      <c r="J11" s="8">
        <v>1</v>
      </c>
      <c r="K11" s="9">
        <v>43266</v>
      </c>
      <c r="L11" s="10">
        <v>44865</v>
      </c>
      <c r="M11" s="11">
        <f t="shared" ref="M11:M67" si="0">ROUND((+L11-K11)/7,0)</f>
        <v>228</v>
      </c>
      <c r="N11" s="12">
        <v>0</v>
      </c>
      <c r="O11" s="98" t="s">
        <v>921</v>
      </c>
    </row>
    <row r="12" spans="1:15" ht="252.75" thickBot="1" x14ac:dyDescent="0.3">
      <c r="A12" s="106">
        <v>2</v>
      </c>
      <c r="B12" s="107" t="s">
        <v>27</v>
      </c>
      <c r="C12" s="2" t="s">
        <v>26</v>
      </c>
      <c r="D12" s="4" t="s">
        <v>228</v>
      </c>
      <c r="E12" s="5" t="s">
        <v>234</v>
      </c>
      <c r="F12" s="6" t="s">
        <v>235</v>
      </c>
      <c r="G12" s="6" t="s">
        <v>236</v>
      </c>
      <c r="H12" s="13" t="s">
        <v>237</v>
      </c>
      <c r="I12" s="7" t="s">
        <v>238</v>
      </c>
      <c r="J12" s="8">
        <v>1</v>
      </c>
      <c r="K12" s="9">
        <v>43847</v>
      </c>
      <c r="L12" s="10">
        <v>43920</v>
      </c>
      <c r="M12" s="11">
        <f t="shared" si="0"/>
        <v>10</v>
      </c>
      <c r="N12" s="12">
        <v>1</v>
      </c>
      <c r="O12" s="98" t="s">
        <v>922</v>
      </c>
    </row>
    <row r="13" spans="1:15" ht="108.75" thickBot="1" x14ac:dyDescent="0.3">
      <c r="A13" s="106">
        <v>3</v>
      </c>
      <c r="B13" s="107" t="s">
        <v>28</v>
      </c>
      <c r="C13" s="2" t="s">
        <v>26</v>
      </c>
      <c r="D13" s="4" t="s">
        <v>228</v>
      </c>
      <c r="E13" s="13" t="s">
        <v>239</v>
      </c>
      <c r="F13" s="5" t="s">
        <v>240</v>
      </c>
      <c r="G13" s="6" t="s">
        <v>241</v>
      </c>
      <c r="H13" s="6" t="s">
        <v>242</v>
      </c>
      <c r="I13" s="7" t="s">
        <v>243</v>
      </c>
      <c r="J13" s="8">
        <v>1</v>
      </c>
      <c r="K13" s="9">
        <v>43115</v>
      </c>
      <c r="L13" s="10">
        <v>43585</v>
      </c>
      <c r="M13" s="11">
        <f t="shared" si="0"/>
        <v>67</v>
      </c>
      <c r="N13" s="8">
        <v>1</v>
      </c>
      <c r="O13" s="98" t="s">
        <v>923</v>
      </c>
    </row>
    <row r="14" spans="1:15" ht="204.75" thickBot="1" x14ac:dyDescent="0.3">
      <c r="A14" s="106">
        <v>4</v>
      </c>
      <c r="B14" s="107" t="s">
        <v>29</v>
      </c>
      <c r="C14" s="2" t="s">
        <v>26</v>
      </c>
      <c r="D14" s="4" t="s">
        <v>244</v>
      </c>
      <c r="E14" s="13" t="s">
        <v>245</v>
      </c>
      <c r="F14" s="5" t="s">
        <v>246</v>
      </c>
      <c r="G14" s="6" t="s">
        <v>247</v>
      </c>
      <c r="H14" s="6" t="s">
        <v>247</v>
      </c>
      <c r="I14" s="7" t="s">
        <v>248</v>
      </c>
      <c r="J14" s="8">
        <v>10</v>
      </c>
      <c r="K14" s="9">
        <v>43480</v>
      </c>
      <c r="L14" s="10">
        <v>43554</v>
      </c>
      <c r="M14" s="11">
        <f t="shared" si="0"/>
        <v>11</v>
      </c>
      <c r="N14" s="12">
        <v>10</v>
      </c>
      <c r="O14" s="98" t="s">
        <v>924</v>
      </c>
    </row>
    <row r="15" spans="1:15" ht="204.75" thickBot="1" x14ac:dyDescent="0.3">
      <c r="A15" s="106">
        <v>5</v>
      </c>
      <c r="B15" s="107" t="s">
        <v>30</v>
      </c>
      <c r="C15" s="2" t="s">
        <v>26</v>
      </c>
      <c r="D15" s="4" t="s">
        <v>249</v>
      </c>
      <c r="E15" s="13" t="s">
        <v>250</v>
      </c>
      <c r="F15" s="5" t="s">
        <v>251</v>
      </c>
      <c r="G15" s="6" t="s">
        <v>247</v>
      </c>
      <c r="H15" s="6" t="s">
        <v>247</v>
      </c>
      <c r="I15" s="7" t="s">
        <v>248</v>
      </c>
      <c r="J15" s="8">
        <v>10</v>
      </c>
      <c r="K15" s="9">
        <v>43480</v>
      </c>
      <c r="L15" s="10">
        <v>43554</v>
      </c>
      <c r="M15" s="11">
        <f t="shared" si="0"/>
        <v>11</v>
      </c>
      <c r="N15" s="12">
        <v>10</v>
      </c>
      <c r="O15" s="98" t="s">
        <v>925</v>
      </c>
    </row>
    <row r="16" spans="1:15" ht="204.75" thickBot="1" x14ac:dyDescent="0.3">
      <c r="A16" s="106">
        <v>6</v>
      </c>
      <c r="B16" s="107" t="s">
        <v>31</v>
      </c>
      <c r="C16" s="2" t="s">
        <v>26</v>
      </c>
      <c r="D16" s="4" t="s">
        <v>252</v>
      </c>
      <c r="E16" s="13" t="s">
        <v>253</v>
      </c>
      <c r="F16" s="5" t="s">
        <v>254</v>
      </c>
      <c r="G16" s="6" t="s">
        <v>247</v>
      </c>
      <c r="H16" s="6" t="s">
        <v>247</v>
      </c>
      <c r="I16" s="7" t="s">
        <v>248</v>
      </c>
      <c r="J16" s="8">
        <v>10</v>
      </c>
      <c r="K16" s="9">
        <v>43480</v>
      </c>
      <c r="L16" s="10">
        <v>43554</v>
      </c>
      <c r="M16" s="11">
        <f t="shared" si="0"/>
        <v>11</v>
      </c>
      <c r="N16" s="12">
        <v>10</v>
      </c>
      <c r="O16" s="98" t="s">
        <v>925</v>
      </c>
    </row>
    <row r="17" spans="1:15" ht="204.75" thickBot="1" x14ac:dyDescent="0.3">
      <c r="A17" s="106">
        <v>7</v>
      </c>
      <c r="B17" s="107" t="s">
        <v>32</v>
      </c>
      <c r="C17" s="2" t="s">
        <v>26</v>
      </c>
      <c r="D17" s="4" t="s">
        <v>255</v>
      </c>
      <c r="E17" s="13" t="s">
        <v>256</v>
      </c>
      <c r="F17" s="5" t="s">
        <v>257</v>
      </c>
      <c r="G17" s="6" t="s">
        <v>247</v>
      </c>
      <c r="H17" s="6" t="s">
        <v>247</v>
      </c>
      <c r="I17" s="7" t="s">
        <v>248</v>
      </c>
      <c r="J17" s="8">
        <v>10</v>
      </c>
      <c r="K17" s="9">
        <v>43480</v>
      </c>
      <c r="L17" s="10">
        <v>43554</v>
      </c>
      <c r="M17" s="11">
        <f t="shared" si="0"/>
        <v>11</v>
      </c>
      <c r="N17" s="12">
        <v>10</v>
      </c>
      <c r="O17" s="98" t="s">
        <v>925</v>
      </c>
    </row>
    <row r="18" spans="1:15" ht="204.75" thickBot="1" x14ac:dyDescent="0.3">
      <c r="A18" s="106">
        <v>8</v>
      </c>
      <c r="B18" s="107" t="s">
        <v>33</v>
      </c>
      <c r="C18" s="2" t="s">
        <v>26</v>
      </c>
      <c r="D18" s="4" t="s">
        <v>258</v>
      </c>
      <c r="E18" s="13" t="s">
        <v>259</v>
      </c>
      <c r="F18" s="5" t="s">
        <v>260</v>
      </c>
      <c r="G18" s="6" t="s">
        <v>247</v>
      </c>
      <c r="H18" s="6" t="s">
        <v>247</v>
      </c>
      <c r="I18" s="7" t="s">
        <v>248</v>
      </c>
      <c r="J18" s="8">
        <v>10</v>
      </c>
      <c r="K18" s="9">
        <v>43480</v>
      </c>
      <c r="L18" s="10">
        <v>43554</v>
      </c>
      <c r="M18" s="11">
        <f t="shared" si="0"/>
        <v>11</v>
      </c>
      <c r="N18" s="12">
        <v>10</v>
      </c>
      <c r="O18" s="98" t="s">
        <v>925</v>
      </c>
    </row>
    <row r="19" spans="1:15" ht="204.75" thickBot="1" x14ac:dyDescent="0.3">
      <c r="A19" s="106">
        <v>9</v>
      </c>
      <c r="B19" s="107" t="s">
        <v>34</v>
      </c>
      <c r="C19" s="2" t="s">
        <v>26</v>
      </c>
      <c r="D19" s="4" t="s">
        <v>261</v>
      </c>
      <c r="E19" s="13" t="s">
        <v>262</v>
      </c>
      <c r="F19" s="5" t="s">
        <v>263</v>
      </c>
      <c r="G19" s="6" t="s">
        <v>247</v>
      </c>
      <c r="H19" s="6" t="s">
        <v>247</v>
      </c>
      <c r="I19" s="7" t="s">
        <v>248</v>
      </c>
      <c r="J19" s="8">
        <v>10</v>
      </c>
      <c r="K19" s="9">
        <v>43480</v>
      </c>
      <c r="L19" s="10">
        <v>43554</v>
      </c>
      <c r="M19" s="11">
        <f t="shared" si="0"/>
        <v>11</v>
      </c>
      <c r="N19" s="12">
        <v>10</v>
      </c>
      <c r="O19" s="98" t="s">
        <v>925</v>
      </c>
    </row>
    <row r="20" spans="1:15" ht="204.75" thickBot="1" x14ac:dyDescent="0.3">
      <c r="A20" s="106">
        <v>10</v>
      </c>
      <c r="B20" s="107" t="s">
        <v>35</v>
      </c>
      <c r="C20" s="2" t="s">
        <v>26</v>
      </c>
      <c r="D20" s="4" t="s">
        <v>264</v>
      </c>
      <c r="E20" s="13" t="s">
        <v>265</v>
      </c>
      <c r="F20" s="5" t="s">
        <v>266</v>
      </c>
      <c r="G20" s="6" t="s">
        <v>247</v>
      </c>
      <c r="H20" s="6" t="s">
        <v>247</v>
      </c>
      <c r="I20" s="7" t="s">
        <v>248</v>
      </c>
      <c r="J20" s="8">
        <v>10</v>
      </c>
      <c r="K20" s="9">
        <v>43480</v>
      </c>
      <c r="L20" s="10">
        <v>43554</v>
      </c>
      <c r="M20" s="11">
        <f t="shared" si="0"/>
        <v>11</v>
      </c>
      <c r="N20" s="12">
        <v>10</v>
      </c>
      <c r="O20" s="98" t="s">
        <v>925</v>
      </c>
    </row>
    <row r="21" spans="1:15" ht="180.75" thickBot="1" x14ac:dyDescent="0.3">
      <c r="A21" s="106">
        <v>11</v>
      </c>
      <c r="B21" s="107" t="s">
        <v>36</v>
      </c>
      <c r="C21" s="2" t="s">
        <v>26</v>
      </c>
      <c r="D21" s="4" t="s">
        <v>267</v>
      </c>
      <c r="E21" s="13" t="s">
        <v>268</v>
      </c>
      <c r="F21" s="5" t="s">
        <v>269</v>
      </c>
      <c r="G21" s="14" t="s">
        <v>270</v>
      </c>
      <c r="H21" s="14" t="s">
        <v>271</v>
      </c>
      <c r="I21" s="7" t="s">
        <v>272</v>
      </c>
      <c r="J21" s="15">
        <v>1</v>
      </c>
      <c r="K21" s="9">
        <v>43479</v>
      </c>
      <c r="L21" s="10">
        <v>43708</v>
      </c>
      <c r="M21" s="11">
        <f t="shared" si="0"/>
        <v>33</v>
      </c>
      <c r="N21" s="12">
        <v>1</v>
      </c>
      <c r="O21" s="98" t="s">
        <v>926</v>
      </c>
    </row>
    <row r="22" spans="1:15" ht="156.75" thickBot="1" x14ac:dyDescent="0.3">
      <c r="A22" s="106">
        <v>12</v>
      </c>
      <c r="B22" s="107" t="s">
        <v>37</v>
      </c>
      <c r="C22" s="2" t="s">
        <v>26</v>
      </c>
      <c r="D22" s="4" t="s">
        <v>273</v>
      </c>
      <c r="E22" s="13" t="s">
        <v>274</v>
      </c>
      <c r="F22" s="5" t="s">
        <v>275</v>
      </c>
      <c r="G22" s="6" t="s">
        <v>276</v>
      </c>
      <c r="H22" s="6" t="s">
        <v>276</v>
      </c>
      <c r="I22" s="7" t="s">
        <v>277</v>
      </c>
      <c r="J22" s="8">
        <v>1</v>
      </c>
      <c r="K22" s="9">
        <v>43480</v>
      </c>
      <c r="L22" s="10">
        <v>43769</v>
      </c>
      <c r="M22" s="11">
        <f t="shared" si="0"/>
        <v>41</v>
      </c>
      <c r="N22" s="12">
        <v>1</v>
      </c>
      <c r="O22" s="98" t="s">
        <v>927</v>
      </c>
    </row>
    <row r="23" spans="1:15" ht="252.75" thickBot="1" x14ac:dyDescent="0.3">
      <c r="A23" s="106">
        <v>13</v>
      </c>
      <c r="B23" s="107" t="s">
        <v>38</v>
      </c>
      <c r="C23" s="2" t="s">
        <v>26</v>
      </c>
      <c r="D23" s="4" t="s">
        <v>278</v>
      </c>
      <c r="E23" s="13" t="s">
        <v>279</v>
      </c>
      <c r="F23" s="5" t="s">
        <v>280</v>
      </c>
      <c r="G23" s="6" t="s">
        <v>281</v>
      </c>
      <c r="H23" s="6" t="s">
        <v>281</v>
      </c>
      <c r="I23" s="7" t="s">
        <v>282</v>
      </c>
      <c r="J23" s="4">
        <v>2</v>
      </c>
      <c r="K23" s="9">
        <v>43466</v>
      </c>
      <c r="L23" s="10">
        <v>43496</v>
      </c>
      <c r="M23" s="11">
        <f t="shared" si="0"/>
        <v>4</v>
      </c>
      <c r="N23" s="12">
        <v>2</v>
      </c>
      <c r="O23" s="98" t="s">
        <v>928</v>
      </c>
    </row>
    <row r="24" spans="1:15" ht="228.75" thickBot="1" x14ac:dyDescent="0.3">
      <c r="A24" s="106">
        <v>14</v>
      </c>
      <c r="B24" s="107" t="s">
        <v>39</v>
      </c>
      <c r="C24" s="2" t="s">
        <v>26</v>
      </c>
      <c r="D24" s="4" t="s">
        <v>283</v>
      </c>
      <c r="E24" s="13" t="s">
        <v>284</v>
      </c>
      <c r="F24" s="5" t="s">
        <v>285</v>
      </c>
      <c r="G24" s="13" t="s">
        <v>286</v>
      </c>
      <c r="H24" s="13" t="s">
        <v>287</v>
      </c>
      <c r="I24" s="7" t="s">
        <v>287</v>
      </c>
      <c r="J24" s="8">
        <v>5</v>
      </c>
      <c r="K24" s="9">
        <v>43480</v>
      </c>
      <c r="L24" s="10">
        <v>43554</v>
      </c>
      <c r="M24" s="11">
        <f t="shared" si="0"/>
        <v>11</v>
      </c>
      <c r="N24" s="12">
        <v>5</v>
      </c>
      <c r="O24" s="98" t="s">
        <v>1093</v>
      </c>
    </row>
    <row r="25" spans="1:15" ht="192.75" thickBot="1" x14ac:dyDescent="0.3">
      <c r="A25" s="106">
        <v>15</v>
      </c>
      <c r="B25" s="107" t="s">
        <v>40</v>
      </c>
      <c r="C25" s="2" t="s">
        <v>26</v>
      </c>
      <c r="D25" s="4" t="s">
        <v>289</v>
      </c>
      <c r="E25" s="13" t="s">
        <v>290</v>
      </c>
      <c r="F25" s="5" t="s">
        <v>291</v>
      </c>
      <c r="G25" s="6" t="s">
        <v>292</v>
      </c>
      <c r="H25" s="6" t="s">
        <v>292</v>
      </c>
      <c r="I25" s="7" t="s">
        <v>293</v>
      </c>
      <c r="J25" s="8">
        <v>1</v>
      </c>
      <c r="K25" s="9">
        <v>43465</v>
      </c>
      <c r="L25" s="10">
        <v>43496</v>
      </c>
      <c r="M25" s="11">
        <f t="shared" si="0"/>
        <v>4</v>
      </c>
      <c r="N25" s="12">
        <v>1</v>
      </c>
      <c r="O25" s="98" t="s">
        <v>929</v>
      </c>
    </row>
    <row r="26" spans="1:15" ht="144.75" thickBot="1" x14ac:dyDescent="0.3">
      <c r="A26" s="106">
        <v>16</v>
      </c>
      <c r="B26" s="107" t="s">
        <v>41</v>
      </c>
      <c r="C26" s="2" t="s">
        <v>26</v>
      </c>
      <c r="D26" s="4" t="s">
        <v>289</v>
      </c>
      <c r="E26" s="13" t="s">
        <v>290</v>
      </c>
      <c r="F26" s="5" t="s">
        <v>294</v>
      </c>
      <c r="G26" s="6" t="s">
        <v>295</v>
      </c>
      <c r="H26" s="6" t="s">
        <v>296</v>
      </c>
      <c r="I26" s="7" t="s">
        <v>288</v>
      </c>
      <c r="J26" s="8">
        <v>1</v>
      </c>
      <c r="K26" s="9">
        <v>43465</v>
      </c>
      <c r="L26" s="10">
        <v>43646</v>
      </c>
      <c r="M26" s="11">
        <f t="shared" si="0"/>
        <v>26</v>
      </c>
      <c r="N26" s="12">
        <v>1</v>
      </c>
      <c r="O26" s="98" t="s">
        <v>930</v>
      </c>
    </row>
    <row r="27" spans="1:15" ht="144.75" thickBot="1" x14ac:dyDescent="0.3">
      <c r="A27" s="106">
        <v>17</v>
      </c>
      <c r="B27" s="107" t="s">
        <v>42</v>
      </c>
      <c r="C27" s="2" t="s">
        <v>26</v>
      </c>
      <c r="D27" s="4" t="s">
        <v>297</v>
      </c>
      <c r="E27" s="7" t="s">
        <v>298</v>
      </c>
      <c r="F27" s="7" t="s">
        <v>299</v>
      </c>
      <c r="G27" s="7" t="s">
        <v>300</v>
      </c>
      <c r="H27" s="7" t="s">
        <v>301</v>
      </c>
      <c r="I27" s="7" t="s">
        <v>302</v>
      </c>
      <c r="J27" s="18">
        <v>1</v>
      </c>
      <c r="K27" s="9">
        <v>43602</v>
      </c>
      <c r="L27" s="10">
        <v>43616</v>
      </c>
      <c r="M27" s="11">
        <f t="shared" si="0"/>
        <v>2</v>
      </c>
      <c r="N27" s="18">
        <v>1</v>
      </c>
      <c r="O27" s="22" t="s">
        <v>931</v>
      </c>
    </row>
    <row r="28" spans="1:15" ht="144.75" thickBot="1" x14ac:dyDescent="0.3">
      <c r="A28" s="106">
        <v>18</v>
      </c>
      <c r="B28" s="107" t="s">
        <v>43</v>
      </c>
      <c r="C28" s="2" t="s">
        <v>26</v>
      </c>
      <c r="D28" s="4" t="s">
        <v>297</v>
      </c>
      <c r="E28" s="7" t="s">
        <v>298</v>
      </c>
      <c r="F28" s="7" t="s">
        <v>299</v>
      </c>
      <c r="G28" s="7" t="s">
        <v>303</v>
      </c>
      <c r="H28" s="7" t="s">
        <v>304</v>
      </c>
      <c r="I28" s="7" t="s">
        <v>305</v>
      </c>
      <c r="J28" s="18">
        <v>1</v>
      </c>
      <c r="K28" s="9">
        <v>43602</v>
      </c>
      <c r="L28" s="10">
        <v>43707</v>
      </c>
      <c r="M28" s="11">
        <f t="shared" si="0"/>
        <v>15</v>
      </c>
      <c r="N28" s="19">
        <v>1</v>
      </c>
      <c r="O28" s="22" t="s">
        <v>932</v>
      </c>
    </row>
    <row r="29" spans="1:15" ht="180.75" thickBot="1" x14ac:dyDescent="0.3">
      <c r="A29" s="106">
        <v>19</v>
      </c>
      <c r="B29" s="107" t="s">
        <v>44</v>
      </c>
      <c r="C29" s="2" t="s">
        <v>26</v>
      </c>
      <c r="D29" s="4" t="s">
        <v>297</v>
      </c>
      <c r="E29" s="7" t="s">
        <v>298</v>
      </c>
      <c r="F29" s="7" t="s">
        <v>299</v>
      </c>
      <c r="G29" s="7" t="s">
        <v>306</v>
      </c>
      <c r="H29" s="7" t="s">
        <v>307</v>
      </c>
      <c r="I29" s="7" t="s">
        <v>308</v>
      </c>
      <c r="J29" s="18">
        <v>1</v>
      </c>
      <c r="K29" s="9">
        <v>43602</v>
      </c>
      <c r="L29" s="10">
        <v>43677</v>
      </c>
      <c r="M29" s="11">
        <f t="shared" si="0"/>
        <v>11</v>
      </c>
      <c r="N29" s="18">
        <v>1</v>
      </c>
      <c r="O29" s="22" t="s">
        <v>933</v>
      </c>
    </row>
    <row r="30" spans="1:15" ht="216.75" thickBot="1" x14ac:dyDescent="0.3">
      <c r="A30" s="106">
        <v>20</v>
      </c>
      <c r="B30" s="107" t="s">
        <v>45</v>
      </c>
      <c r="C30" s="2" t="s">
        <v>26</v>
      </c>
      <c r="D30" s="4" t="s">
        <v>309</v>
      </c>
      <c r="E30" s="7" t="s">
        <v>310</v>
      </c>
      <c r="F30" s="7" t="s">
        <v>311</v>
      </c>
      <c r="G30" s="20" t="s">
        <v>312</v>
      </c>
      <c r="H30" s="20" t="s">
        <v>313</v>
      </c>
      <c r="I30" s="7" t="s">
        <v>314</v>
      </c>
      <c r="J30" s="21">
        <v>1</v>
      </c>
      <c r="K30" s="9">
        <v>43634</v>
      </c>
      <c r="L30" s="10">
        <v>43677</v>
      </c>
      <c r="M30" s="11">
        <f t="shared" si="0"/>
        <v>6</v>
      </c>
      <c r="N30" s="21">
        <v>1</v>
      </c>
      <c r="O30" s="22" t="s">
        <v>934</v>
      </c>
    </row>
    <row r="31" spans="1:15" ht="216.75" thickBot="1" x14ac:dyDescent="0.3">
      <c r="A31" s="106">
        <v>21</v>
      </c>
      <c r="B31" s="107" t="s">
        <v>46</v>
      </c>
      <c r="C31" s="2" t="s">
        <v>26</v>
      </c>
      <c r="D31" s="4" t="s">
        <v>309</v>
      </c>
      <c r="E31" s="7" t="s">
        <v>310</v>
      </c>
      <c r="F31" s="7" t="s">
        <v>311</v>
      </c>
      <c r="G31" s="20" t="s">
        <v>315</v>
      </c>
      <c r="H31" s="20" t="s">
        <v>316</v>
      </c>
      <c r="I31" s="7" t="s">
        <v>317</v>
      </c>
      <c r="J31" s="21">
        <v>1</v>
      </c>
      <c r="K31" s="9">
        <v>43846</v>
      </c>
      <c r="L31" s="10">
        <v>44043</v>
      </c>
      <c r="M31" s="11">
        <f t="shared" si="0"/>
        <v>28</v>
      </c>
      <c r="N31" s="19">
        <v>1</v>
      </c>
      <c r="O31" s="22" t="s">
        <v>935</v>
      </c>
    </row>
    <row r="32" spans="1:15" ht="216.75" thickBot="1" x14ac:dyDescent="0.3">
      <c r="A32" s="106">
        <v>22</v>
      </c>
      <c r="B32" s="107" t="s">
        <v>47</v>
      </c>
      <c r="C32" s="2" t="s">
        <v>26</v>
      </c>
      <c r="D32" s="4" t="s">
        <v>309</v>
      </c>
      <c r="E32" s="7" t="s">
        <v>310</v>
      </c>
      <c r="F32" s="7" t="s">
        <v>311</v>
      </c>
      <c r="G32" s="20" t="s">
        <v>318</v>
      </c>
      <c r="H32" s="7" t="s">
        <v>319</v>
      </c>
      <c r="I32" s="7" t="s">
        <v>320</v>
      </c>
      <c r="J32" s="21">
        <v>1</v>
      </c>
      <c r="K32" s="9">
        <v>43634</v>
      </c>
      <c r="L32" s="10">
        <v>43661</v>
      </c>
      <c r="M32" s="11">
        <f t="shared" si="0"/>
        <v>4</v>
      </c>
      <c r="N32" s="21">
        <v>1</v>
      </c>
      <c r="O32" s="48" t="s">
        <v>936</v>
      </c>
    </row>
    <row r="33" spans="1:15" ht="216.75" thickBot="1" x14ac:dyDescent="0.3">
      <c r="A33" s="106">
        <v>23</v>
      </c>
      <c r="B33" s="107" t="s">
        <v>48</v>
      </c>
      <c r="C33" s="2" t="s">
        <v>26</v>
      </c>
      <c r="D33" s="4" t="s">
        <v>309</v>
      </c>
      <c r="E33" s="7" t="s">
        <v>310</v>
      </c>
      <c r="F33" s="7" t="s">
        <v>311</v>
      </c>
      <c r="G33" s="20" t="s">
        <v>318</v>
      </c>
      <c r="H33" s="7" t="s">
        <v>321</v>
      </c>
      <c r="I33" s="20" t="s">
        <v>322</v>
      </c>
      <c r="J33" s="21">
        <v>1</v>
      </c>
      <c r="K33" s="9">
        <v>43634</v>
      </c>
      <c r="L33" s="10">
        <v>43692</v>
      </c>
      <c r="M33" s="11">
        <f t="shared" si="0"/>
        <v>8</v>
      </c>
      <c r="N33" s="19">
        <v>1</v>
      </c>
      <c r="O33" s="22" t="s">
        <v>937</v>
      </c>
    </row>
    <row r="34" spans="1:15" ht="216.75" thickBot="1" x14ac:dyDescent="0.3">
      <c r="A34" s="106">
        <v>24</v>
      </c>
      <c r="B34" s="107" t="s">
        <v>49</v>
      </c>
      <c r="C34" s="2" t="s">
        <v>26</v>
      </c>
      <c r="D34" s="4" t="s">
        <v>309</v>
      </c>
      <c r="E34" s="7" t="s">
        <v>310</v>
      </c>
      <c r="F34" s="7" t="s">
        <v>311</v>
      </c>
      <c r="G34" s="20" t="s">
        <v>318</v>
      </c>
      <c r="H34" s="20" t="s">
        <v>323</v>
      </c>
      <c r="I34" s="7" t="s">
        <v>324</v>
      </c>
      <c r="J34" s="21">
        <v>1</v>
      </c>
      <c r="K34" s="9">
        <v>43634</v>
      </c>
      <c r="L34" s="10">
        <v>43951</v>
      </c>
      <c r="M34" s="11">
        <f t="shared" si="0"/>
        <v>45</v>
      </c>
      <c r="N34" s="19">
        <v>1</v>
      </c>
      <c r="O34" s="22" t="s">
        <v>938</v>
      </c>
    </row>
    <row r="35" spans="1:15" ht="145.5" thickBot="1" x14ac:dyDescent="0.3">
      <c r="A35" s="106">
        <v>25</v>
      </c>
      <c r="B35" s="107" t="s">
        <v>50</v>
      </c>
      <c r="C35" s="2" t="s">
        <v>26</v>
      </c>
      <c r="D35" s="4" t="s">
        <v>325</v>
      </c>
      <c r="E35" s="20" t="s">
        <v>326</v>
      </c>
      <c r="F35" s="7" t="s">
        <v>327</v>
      </c>
      <c r="G35" s="20" t="s">
        <v>328</v>
      </c>
      <c r="H35" s="22" t="s">
        <v>329</v>
      </c>
      <c r="I35" s="20" t="s">
        <v>330</v>
      </c>
      <c r="J35" s="21">
        <v>1</v>
      </c>
      <c r="K35" s="9">
        <v>43634</v>
      </c>
      <c r="L35" s="10">
        <v>43646</v>
      </c>
      <c r="M35" s="11">
        <f t="shared" si="0"/>
        <v>2</v>
      </c>
      <c r="N35" s="19">
        <v>1</v>
      </c>
      <c r="O35" s="48" t="s">
        <v>939</v>
      </c>
    </row>
    <row r="36" spans="1:15" ht="144.75" thickBot="1" x14ac:dyDescent="0.3">
      <c r="A36" s="106">
        <v>26</v>
      </c>
      <c r="B36" s="107" t="s">
        <v>51</v>
      </c>
      <c r="C36" s="2" t="s">
        <v>26</v>
      </c>
      <c r="D36" s="4" t="s">
        <v>325</v>
      </c>
      <c r="E36" s="20" t="s">
        <v>326</v>
      </c>
      <c r="F36" s="7" t="s">
        <v>327</v>
      </c>
      <c r="G36" s="20" t="s">
        <v>328</v>
      </c>
      <c r="H36" s="22" t="s">
        <v>331</v>
      </c>
      <c r="I36" s="7" t="s">
        <v>332</v>
      </c>
      <c r="J36" s="21">
        <v>1</v>
      </c>
      <c r="K36" s="9">
        <v>43634</v>
      </c>
      <c r="L36" s="10">
        <v>43646</v>
      </c>
      <c r="M36" s="11">
        <f t="shared" si="0"/>
        <v>2</v>
      </c>
      <c r="N36" s="19">
        <v>1</v>
      </c>
      <c r="O36" s="22" t="s">
        <v>940</v>
      </c>
    </row>
    <row r="37" spans="1:15" ht="144.75" thickBot="1" x14ac:dyDescent="0.3">
      <c r="A37" s="106">
        <v>27</v>
      </c>
      <c r="B37" s="107" t="s">
        <v>52</v>
      </c>
      <c r="C37" s="2" t="s">
        <v>26</v>
      </c>
      <c r="D37" s="4" t="s">
        <v>325</v>
      </c>
      <c r="E37" s="20" t="s">
        <v>326</v>
      </c>
      <c r="F37" s="7" t="s">
        <v>327</v>
      </c>
      <c r="G37" s="20" t="s">
        <v>328</v>
      </c>
      <c r="H37" s="22" t="s">
        <v>333</v>
      </c>
      <c r="I37" s="20" t="s">
        <v>334</v>
      </c>
      <c r="J37" s="21">
        <v>1</v>
      </c>
      <c r="K37" s="9">
        <v>43634</v>
      </c>
      <c r="L37" s="10">
        <v>43889</v>
      </c>
      <c r="M37" s="11">
        <f t="shared" si="0"/>
        <v>36</v>
      </c>
      <c r="N37" s="19">
        <v>1</v>
      </c>
      <c r="O37" s="22" t="s">
        <v>941</v>
      </c>
    </row>
    <row r="38" spans="1:15" ht="192.75" thickBot="1" x14ac:dyDescent="0.3">
      <c r="A38" s="106">
        <v>28</v>
      </c>
      <c r="B38" s="107" t="s">
        <v>53</v>
      </c>
      <c r="C38" s="2" t="s">
        <v>26</v>
      </c>
      <c r="D38" s="4" t="s">
        <v>335</v>
      </c>
      <c r="E38" s="20" t="s">
        <v>336</v>
      </c>
      <c r="F38" s="7" t="s">
        <v>337</v>
      </c>
      <c r="G38" s="20" t="s">
        <v>338</v>
      </c>
      <c r="H38" s="20" t="s">
        <v>339</v>
      </c>
      <c r="I38" s="23" t="s">
        <v>340</v>
      </c>
      <c r="J38" s="21">
        <v>1</v>
      </c>
      <c r="K38" s="9">
        <v>43634</v>
      </c>
      <c r="L38" s="10">
        <v>43646</v>
      </c>
      <c r="M38" s="11">
        <f t="shared" si="0"/>
        <v>2</v>
      </c>
      <c r="N38" s="19">
        <v>1</v>
      </c>
      <c r="O38" s="22" t="s">
        <v>942</v>
      </c>
    </row>
    <row r="39" spans="1:15" ht="192.75" thickBot="1" x14ac:dyDescent="0.3">
      <c r="A39" s="106">
        <v>29</v>
      </c>
      <c r="B39" s="107" t="s">
        <v>54</v>
      </c>
      <c r="C39" s="2" t="s">
        <v>26</v>
      </c>
      <c r="D39" s="4" t="s">
        <v>335</v>
      </c>
      <c r="E39" s="20" t="s">
        <v>336</v>
      </c>
      <c r="F39" s="7" t="s">
        <v>337</v>
      </c>
      <c r="G39" s="20" t="s">
        <v>338</v>
      </c>
      <c r="H39" s="20" t="s">
        <v>341</v>
      </c>
      <c r="I39" s="23" t="s">
        <v>340</v>
      </c>
      <c r="J39" s="21">
        <v>1</v>
      </c>
      <c r="K39" s="9">
        <v>43634</v>
      </c>
      <c r="L39" s="10">
        <v>43646</v>
      </c>
      <c r="M39" s="11">
        <f t="shared" si="0"/>
        <v>2</v>
      </c>
      <c r="N39" s="19">
        <v>1</v>
      </c>
      <c r="O39" s="22" t="s">
        <v>942</v>
      </c>
    </row>
    <row r="40" spans="1:15" ht="120.75" thickBot="1" x14ac:dyDescent="0.3">
      <c r="A40" s="106">
        <v>30</v>
      </c>
      <c r="B40" s="107" t="s">
        <v>55</v>
      </c>
      <c r="C40" s="2" t="s">
        <v>26</v>
      </c>
      <c r="D40" s="4" t="s">
        <v>342</v>
      </c>
      <c r="E40" s="20" t="s">
        <v>343</v>
      </c>
      <c r="F40" s="7" t="s">
        <v>344</v>
      </c>
      <c r="G40" s="22" t="s">
        <v>345</v>
      </c>
      <c r="H40" s="22" t="s">
        <v>345</v>
      </c>
      <c r="I40" s="23" t="s">
        <v>346</v>
      </c>
      <c r="J40" s="21">
        <v>1</v>
      </c>
      <c r="K40" s="9">
        <v>43634</v>
      </c>
      <c r="L40" s="10">
        <v>43646</v>
      </c>
      <c r="M40" s="11">
        <f t="shared" si="0"/>
        <v>2</v>
      </c>
      <c r="N40" s="19">
        <v>1</v>
      </c>
      <c r="O40" s="22" t="s">
        <v>943</v>
      </c>
    </row>
    <row r="41" spans="1:15" ht="120.75" thickBot="1" x14ac:dyDescent="0.3">
      <c r="A41" s="106">
        <v>31</v>
      </c>
      <c r="B41" s="107" t="s">
        <v>56</v>
      </c>
      <c r="C41" s="2" t="s">
        <v>26</v>
      </c>
      <c r="D41" s="4" t="s">
        <v>342</v>
      </c>
      <c r="E41" s="20" t="s">
        <v>343</v>
      </c>
      <c r="F41" s="7" t="s">
        <v>344</v>
      </c>
      <c r="G41" s="22" t="s">
        <v>345</v>
      </c>
      <c r="H41" s="22" t="s">
        <v>345</v>
      </c>
      <c r="I41" s="23" t="s">
        <v>340</v>
      </c>
      <c r="J41" s="21">
        <v>1</v>
      </c>
      <c r="K41" s="9">
        <v>43634</v>
      </c>
      <c r="L41" s="10">
        <v>43646</v>
      </c>
      <c r="M41" s="11">
        <f t="shared" si="0"/>
        <v>2</v>
      </c>
      <c r="N41" s="19">
        <v>1</v>
      </c>
      <c r="O41" s="99" t="s">
        <v>944</v>
      </c>
    </row>
    <row r="42" spans="1:15" ht="132.75" thickBot="1" x14ac:dyDescent="0.3">
      <c r="A42" s="106">
        <v>32</v>
      </c>
      <c r="B42" s="107" t="s">
        <v>57</v>
      </c>
      <c r="C42" s="2" t="s">
        <v>26</v>
      </c>
      <c r="D42" s="4" t="s">
        <v>347</v>
      </c>
      <c r="E42" s="20" t="s">
        <v>348</v>
      </c>
      <c r="F42" s="7" t="s">
        <v>349</v>
      </c>
      <c r="G42" s="20" t="s">
        <v>350</v>
      </c>
      <c r="H42" s="20" t="s">
        <v>351</v>
      </c>
      <c r="I42" s="7" t="s">
        <v>352</v>
      </c>
      <c r="J42" s="21">
        <v>1</v>
      </c>
      <c r="K42" s="9">
        <v>43634</v>
      </c>
      <c r="L42" s="10">
        <v>43646</v>
      </c>
      <c r="M42" s="11">
        <f t="shared" si="0"/>
        <v>2</v>
      </c>
      <c r="N42" s="21">
        <v>1</v>
      </c>
      <c r="O42" s="22" t="s">
        <v>945</v>
      </c>
    </row>
    <row r="43" spans="1:15" ht="168.75" thickBot="1" x14ac:dyDescent="0.3">
      <c r="A43" s="106">
        <v>33</v>
      </c>
      <c r="B43" s="107" t="s">
        <v>58</v>
      </c>
      <c r="C43" s="2" t="s">
        <v>26</v>
      </c>
      <c r="D43" s="4" t="s">
        <v>347</v>
      </c>
      <c r="E43" s="20" t="s">
        <v>348</v>
      </c>
      <c r="F43" s="7" t="s">
        <v>349</v>
      </c>
      <c r="G43" s="20" t="s">
        <v>353</v>
      </c>
      <c r="H43" s="20" t="s">
        <v>354</v>
      </c>
      <c r="I43" s="20" t="s">
        <v>355</v>
      </c>
      <c r="J43" s="21">
        <v>1</v>
      </c>
      <c r="K43" s="9">
        <v>43634</v>
      </c>
      <c r="L43" s="10">
        <v>44104</v>
      </c>
      <c r="M43" s="11">
        <f t="shared" si="0"/>
        <v>67</v>
      </c>
      <c r="N43" s="19">
        <v>1</v>
      </c>
      <c r="O43" s="22" t="s">
        <v>946</v>
      </c>
    </row>
    <row r="44" spans="1:15" ht="252.75" thickBot="1" x14ac:dyDescent="0.3">
      <c r="A44" s="106">
        <v>34</v>
      </c>
      <c r="B44" s="107" t="s">
        <v>59</v>
      </c>
      <c r="C44" s="2" t="s">
        <v>26</v>
      </c>
      <c r="D44" s="4" t="s">
        <v>347</v>
      </c>
      <c r="E44" s="20" t="s">
        <v>348</v>
      </c>
      <c r="F44" s="7" t="s">
        <v>349</v>
      </c>
      <c r="G44" s="20" t="s">
        <v>356</v>
      </c>
      <c r="H44" s="20" t="s">
        <v>357</v>
      </c>
      <c r="I44" s="20" t="s">
        <v>317</v>
      </c>
      <c r="J44" s="21">
        <v>1</v>
      </c>
      <c r="K44" s="9">
        <v>43634</v>
      </c>
      <c r="L44" s="10">
        <v>44620</v>
      </c>
      <c r="M44" s="11">
        <f t="shared" si="0"/>
        <v>141</v>
      </c>
      <c r="N44" s="19">
        <v>0</v>
      </c>
      <c r="O44" s="22" t="s">
        <v>947</v>
      </c>
    </row>
    <row r="45" spans="1:15" ht="252.75" thickBot="1" x14ac:dyDescent="0.3">
      <c r="A45" s="106">
        <v>35</v>
      </c>
      <c r="B45" s="107" t="s">
        <v>60</v>
      </c>
      <c r="C45" s="2" t="s">
        <v>26</v>
      </c>
      <c r="D45" s="4" t="s">
        <v>347</v>
      </c>
      <c r="E45" s="20" t="s">
        <v>348</v>
      </c>
      <c r="F45" s="7" t="s">
        <v>349</v>
      </c>
      <c r="G45" s="20" t="s">
        <v>358</v>
      </c>
      <c r="H45" s="20" t="s">
        <v>359</v>
      </c>
      <c r="I45" s="7" t="s">
        <v>334</v>
      </c>
      <c r="J45" s="21">
        <v>1</v>
      </c>
      <c r="K45" s="9">
        <v>43634</v>
      </c>
      <c r="L45" s="10">
        <v>44865</v>
      </c>
      <c r="M45" s="11">
        <f t="shared" si="0"/>
        <v>176</v>
      </c>
      <c r="N45" s="19">
        <v>0</v>
      </c>
      <c r="O45" s="22" t="s">
        <v>948</v>
      </c>
    </row>
    <row r="46" spans="1:15" ht="72.75" thickBot="1" x14ac:dyDescent="0.3">
      <c r="A46" s="106">
        <v>36</v>
      </c>
      <c r="B46" s="107" t="s">
        <v>61</v>
      </c>
      <c r="C46" s="2" t="s">
        <v>26</v>
      </c>
      <c r="D46" s="4" t="s">
        <v>360</v>
      </c>
      <c r="E46" s="20" t="s">
        <v>361</v>
      </c>
      <c r="F46" s="7" t="s">
        <v>362</v>
      </c>
      <c r="G46" s="20" t="s">
        <v>363</v>
      </c>
      <c r="H46" s="20" t="s">
        <v>364</v>
      </c>
      <c r="I46" s="7" t="s">
        <v>365</v>
      </c>
      <c r="J46" s="21">
        <v>1</v>
      </c>
      <c r="K46" s="9">
        <v>43647</v>
      </c>
      <c r="L46" s="10">
        <v>43708</v>
      </c>
      <c r="M46" s="11">
        <f t="shared" si="0"/>
        <v>9</v>
      </c>
      <c r="N46" s="19">
        <v>1</v>
      </c>
      <c r="O46" s="20" t="s">
        <v>949</v>
      </c>
    </row>
    <row r="47" spans="1:15" ht="180.75" thickBot="1" x14ac:dyDescent="0.3">
      <c r="A47" s="106">
        <v>37</v>
      </c>
      <c r="B47" s="107" t="s">
        <v>62</v>
      </c>
      <c r="C47" s="2" t="s">
        <v>26</v>
      </c>
      <c r="D47" s="4" t="s">
        <v>366</v>
      </c>
      <c r="E47" s="20" t="s">
        <v>367</v>
      </c>
      <c r="F47" s="7" t="s">
        <v>368</v>
      </c>
      <c r="G47" s="20" t="s">
        <v>369</v>
      </c>
      <c r="H47" s="20" t="s">
        <v>370</v>
      </c>
      <c r="I47" s="7" t="s">
        <v>371</v>
      </c>
      <c r="J47" s="21">
        <v>2</v>
      </c>
      <c r="K47" s="9">
        <v>43647</v>
      </c>
      <c r="L47" s="10">
        <v>43769</v>
      </c>
      <c r="M47" s="11">
        <f t="shared" si="0"/>
        <v>17</v>
      </c>
      <c r="N47" s="19">
        <v>2</v>
      </c>
      <c r="O47" s="20" t="s">
        <v>1094</v>
      </c>
    </row>
    <row r="48" spans="1:15" ht="204.75" thickBot="1" x14ac:dyDescent="0.3">
      <c r="A48" s="106">
        <v>38</v>
      </c>
      <c r="B48" s="107" t="s">
        <v>63</v>
      </c>
      <c r="C48" s="2" t="s">
        <v>26</v>
      </c>
      <c r="D48" s="4" t="s">
        <v>372</v>
      </c>
      <c r="E48" s="20" t="s">
        <v>373</v>
      </c>
      <c r="F48" s="7" t="s">
        <v>374</v>
      </c>
      <c r="G48" s="20" t="s">
        <v>375</v>
      </c>
      <c r="H48" s="20" t="s">
        <v>376</v>
      </c>
      <c r="I48" s="7" t="s">
        <v>377</v>
      </c>
      <c r="J48" s="21">
        <v>2</v>
      </c>
      <c r="K48" s="9">
        <v>43678</v>
      </c>
      <c r="L48" s="10">
        <v>44439</v>
      </c>
      <c r="M48" s="11">
        <f t="shared" si="0"/>
        <v>109</v>
      </c>
      <c r="N48" s="19">
        <v>2</v>
      </c>
      <c r="O48" s="22" t="s">
        <v>950</v>
      </c>
    </row>
    <row r="49" spans="1:15" ht="168.75" thickBot="1" x14ac:dyDescent="0.3">
      <c r="A49" s="106">
        <v>39</v>
      </c>
      <c r="B49" s="107" t="s">
        <v>64</v>
      </c>
      <c r="C49" s="2" t="s">
        <v>26</v>
      </c>
      <c r="D49" s="4" t="s">
        <v>378</v>
      </c>
      <c r="E49" s="20" t="s">
        <v>379</v>
      </c>
      <c r="F49" s="7" t="s">
        <v>380</v>
      </c>
      <c r="G49" s="20" t="s">
        <v>381</v>
      </c>
      <c r="H49" s="20" t="s">
        <v>382</v>
      </c>
      <c r="I49" s="7" t="s">
        <v>314</v>
      </c>
      <c r="J49" s="21">
        <v>2</v>
      </c>
      <c r="K49" s="9">
        <v>43708</v>
      </c>
      <c r="L49" s="10">
        <v>43738</v>
      </c>
      <c r="M49" s="11">
        <f t="shared" si="0"/>
        <v>4</v>
      </c>
      <c r="N49" s="19">
        <v>2</v>
      </c>
      <c r="O49" s="20" t="s">
        <v>951</v>
      </c>
    </row>
    <row r="50" spans="1:15" ht="156.75" thickBot="1" x14ac:dyDescent="0.3">
      <c r="A50" s="106">
        <v>40</v>
      </c>
      <c r="B50" s="107" t="s">
        <v>65</v>
      </c>
      <c r="C50" s="2" t="s">
        <v>26</v>
      </c>
      <c r="D50" s="4" t="s">
        <v>383</v>
      </c>
      <c r="E50" s="20" t="s">
        <v>384</v>
      </c>
      <c r="F50" s="7" t="s">
        <v>385</v>
      </c>
      <c r="G50" s="20" t="s">
        <v>386</v>
      </c>
      <c r="H50" s="20" t="s">
        <v>387</v>
      </c>
      <c r="I50" s="7" t="s">
        <v>314</v>
      </c>
      <c r="J50" s="21">
        <v>1</v>
      </c>
      <c r="K50" s="9">
        <v>43708</v>
      </c>
      <c r="L50" s="10">
        <v>43738</v>
      </c>
      <c r="M50" s="11">
        <f t="shared" si="0"/>
        <v>4</v>
      </c>
      <c r="N50" s="19">
        <v>1</v>
      </c>
      <c r="O50" s="20" t="s">
        <v>952</v>
      </c>
    </row>
    <row r="51" spans="1:15" ht="228.75" thickBot="1" x14ac:dyDescent="0.3">
      <c r="A51" s="106">
        <v>41</v>
      </c>
      <c r="B51" s="107" t="s">
        <v>66</v>
      </c>
      <c r="C51" s="2" t="s">
        <v>26</v>
      </c>
      <c r="D51" s="4" t="s">
        <v>388</v>
      </c>
      <c r="E51" s="20" t="s">
        <v>389</v>
      </c>
      <c r="F51" s="7" t="s">
        <v>390</v>
      </c>
      <c r="G51" s="20" t="s">
        <v>391</v>
      </c>
      <c r="H51" s="20" t="s">
        <v>392</v>
      </c>
      <c r="I51" s="7" t="s">
        <v>393</v>
      </c>
      <c r="J51" s="21">
        <v>1</v>
      </c>
      <c r="K51" s="9">
        <v>43708</v>
      </c>
      <c r="L51" s="10">
        <v>43981</v>
      </c>
      <c r="M51" s="11">
        <f t="shared" si="0"/>
        <v>39</v>
      </c>
      <c r="N51" s="19">
        <v>1</v>
      </c>
      <c r="O51" s="20" t="s">
        <v>953</v>
      </c>
    </row>
    <row r="52" spans="1:15" ht="264.75" thickBot="1" x14ac:dyDescent="0.3">
      <c r="A52" s="106">
        <v>42</v>
      </c>
      <c r="B52" s="107" t="s">
        <v>67</v>
      </c>
      <c r="C52" s="2" t="s">
        <v>26</v>
      </c>
      <c r="D52" s="4" t="s">
        <v>394</v>
      </c>
      <c r="E52" s="20" t="s">
        <v>395</v>
      </c>
      <c r="F52" s="7" t="s">
        <v>396</v>
      </c>
      <c r="G52" s="20" t="s">
        <v>397</v>
      </c>
      <c r="H52" s="20" t="s">
        <v>398</v>
      </c>
      <c r="I52" s="7" t="s">
        <v>399</v>
      </c>
      <c r="J52" s="21">
        <v>2</v>
      </c>
      <c r="K52" s="9">
        <v>43707</v>
      </c>
      <c r="L52" s="10">
        <v>44255</v>
      </c>
      <c r="M52" s="11">
        <f t="shared" si="0"/>
        <v>78</v>
      </c>
      <c r="N52" s="19">
        <v>2</v>
      </c>
      <c r="O52" s="20" t="s">
        <v>954</v>
      </c>
    </row>
    <row r="53" spans="1:15" ht="264.75" thickBot="1" x14ac:dyDescent="0.3">
      <c r="A53" s="106">
        <v>43</v>
      </c>
      <c r="B53" s="107" t="s">
        <v>68</v>
      </c>
      <c r="C53" s="2" t="s">
        <v>26</v>
      </c>
      <c r="D53" s="4" t="s">
        <v>401</v>
      </c>
      <c r="E53" s="20" t="s">
        <v>402</v>
      </c>
      <c r="F53" s="7" t="s">
        <v>403</v>
      </c>
      <c r="G53" s="20" t="s">
        <v>397</v>
      </c>
      <c r="H53" s="20" t="s">
        <v>398</v>
      </c>
      <c r="I53" s="7" t="s">
        <v>399</v>
      </c>
      <c r="J53" s="21">
        <v>2</v>
      </c>
      <c r="K53" s="9">
        <v>43707</v>
      </c>
      <c r="L53" s="10">
        <v>44255</v>
      </c>
      <c r="M53" s="11">
        <f t="shared" si="0"/>
        <v>78</v>
      </c>
      <c r="N53" s="19">
        <v>2</v>
      </c>
      <c r="O53" s="20" t="s">
        <v>954</v>
      </c>
    </row>
    <row r="54" spans="1:15" ht="264.75" thickBot="1" x14ac:dyDescent="0.3">
      <c r="A54" s="106">
        <v>44</v>
      </c>
      <c r="B54" s="107" t="s">
        <v>69</v>
      </c>
      <c r="C54" s="2" t="s">
        <v>26</v>
      </c>
      <c r="D54" s="4" t="s">
        <v>404</v>
      </c>
      <c r="E54" s="20" t="s">
        <v>405</v>
      </c>
      <c r="F54" s="7" t="s">
        <v>406</v>
      </c>
      <c r="G54" s="20" t="s">
        <v>397</v>
      </c>
      <c r="H54" s="20" t="s">
        <v>398</v>
      </c>
      <c r="I54" s="7" t="s">
        <v>399</v>
      </c>
      <c r="J54" s="21">
        <v>2</v>
      </c>
      <c r="K54" s="9">
        <v>43707</v>
      </c>
      <c r="L54" s="10">
        <v>44255</v>
      </c>
      <c r="M54" s="11">
        <f t="shared" si="0"/>
        <v>78</v>
      </c>
      <c r="N54" s="19">
        <v>2</v>
      </c>
      <c r="O54" s="20" t="s">
        <v>954</v>
      </c>
    </row>
    <row r="55" spans="1:15" ht="252.75" thickBot="1" x14ac:dyDescent="0.3">
      <c r="A55" s="106">
        <v>45</v>
      </c>
      <c r="B55" s="107" t="s">
        <v>70</v>
      </c>
      <c r="C55" s="2" t="s">
        <v>26</v>
      </c>
      <c r="D55" s="4" t="s">
        <v>407</v>
      </c>
      <c r="E55" s="20" t="s">
        <v>408</v>
      </c>
      <c r="F55" s="7" t="s">
        <v>409</v>
      </c>
      <c r="G55" s="20" t="s">
        <v>410</v>
      </c>
      <c r="H55" s="20" t="s">
        <v>410</v>
      </c>
      <c r="I55" s="7" t="s">
        <v>410</v>
      </c>
      <c r="J55" s="21">
        <v>0</v>
      </c>
      <c r="K55" s="9">
        <v>1</v>
      </c>
      <c r="L55" s="10">
        <v>1</v>
      </c>
      <c r="M55" s="11">
        <f t="shared" si="0"/>
        <v>0</v>
      </c>
      <c r="N55" s="19">
        <v>0</v>
      </c>
      <c r="O55" s="20" t="s">
        <v>955</v>
      </c>
    </row>
    <row r="56" spans="1:15" ht="264.75" thickBot="1" x14ac:dyDescent="0.3">
      <c r="A56" s="106">
        <v>46</v>
      </c>
      <c r="B56" s="107" t="s">
        <v>71</v>
      </c>
      <c r="C56" s="2" t="s">
        <v>26</v>
      </c>
      <c r="D56" s="4" t="s">
        <v>411</v>
      </c>
      <c r="E56" s="20" t="s">
        <v>412</v>
      </c>
      <c r="F56" s="7" t="s">
        <v>413</v>
      </c>
      <c r="G56" s="20" t="s">
        <v>397</v>
      </c>
      <c r="H56" s="20" t="s">
        <v>398</v>
      </c>
      <c r="I56" s="7" t="s">
        <v>399</v>
      </c>
      <c r="J56" s="21">
        <v>2</v>
      </c>
      <c r="K56" s="9">
        <v>43707</v>
      </c>
      <c r="L56" s="10">
        <v>44255</v>
      </c>
      <c r="M56" s="11">
        <f t="shared" si="0"/>
        <v>78</v>
      </c>
      <c r="N56" s="19">
        <v>2</v>
      </c>
      <c r="O56" s="20" t="s">
        <v>954</v>
      </c>
    </row>
    <row r="57" spans="1:15" ht="264.75" thickBot="1" x14ac:dyDescent="0.3">
      <c r="A57" s="106">
        <v>47</v>
      </c>
      <c r="B57" s="107" t="s">
        <v>72</v>
      </c>
      <c r="C57" s="2" t="s">
        <v>26</v>
      </c>
      <c r="D57" s="4" t="s">
        <v>414</v>
      </c>
      <c r="E57" s="20" t="s">
        <v>415</v>
      </c>
      <c r="F57" s="7" t="s">
        <v>416</v>
      </c>
      <c r="G57" s="20" t="s">
        <v>397</v>
      </c>
      <c r="H57" s="20" t="s">
        <v>398</v>
      </c>
      <c r="I57" s="7" t="s">
        <v>399</v>
      </c>
      <c r="J57" s="21">
        <v>2</v>
      </c>
      <c r="K57" s="9">
        <v>43707</v>
      </c>
      <c r="L57" s="10">
        <v>44255</v>
      </c>
      <c r="M57" s="11">
        <f t="shared" si="0"/>
        <v>78</v>
      </c>
      <c r="N57" s="19">
        <v>2</v>
      </c>
      <c r="O57" s="20" t="s">
        <v>954</v>
      </c>
    </row>
    <row r="58" spans="1:15" ht="156.75" thickBot="1" x14ac:dyDescent="0.3">
      <c r="A58" s="106">
        <v>48</v>
      </c>
      <c r="B58" s="107" t="s">
        <v>73</v>
      </c>
      <c r="C58" s="2" t="s">
        <v>26</v>
      </c>
      <c r="D58" s="4" t="s">
        <v>417</v>
      </c>
      <c r="E58" s="20" t="s">
        <v>418</v>
      </c>
      <c r="F58" s="7" t="s">
        <v>419</v>
      </c>
      <c r="G58" s="20" t="s">
        <v>420</v>
      </c>
      <c r="H58" s="20" t="s">
        <v>421</v>
      </c>
      <c r="I58" s="7" t="s">
        <v>302</v>
      </c>
      <c r="J58" s="21">
        <v>1</v>
      </c>
      <c r="K58" s="9">
        <v>43745</v>
      </c>
      <c r="L58" s="10">
        <v>43799</v>
      </c>
      <c r="M58" s="11">
        <f t="shared" si="0"/>
        <v>8</v>
      </c>
      <c r="N58" s="19">
        <v>1</v>
      </c>
      <c r="O58" s="20" t="s">
        <v>956</v>
      </c>
    </row>
    <row r="59" spans="1:15" ht="216.75" thickBot="1" x14ac:dyDescent="0.3">
      <c r="A59" s="106">
        <v>49</v>
      </c>
      <c r="B59" s="107" t="s">
        <v>74</v>
      </c>
      <c r="C59" s="2" t="s">
        <v>26</v>
      </c>
      <c r="D59" s="4" t="s">
        <v>422</v>
      </c>
      <c r="E59" s="20" t="s">
        <v>423</v>
      </c>
      <c r="F59" s="7" t="s">
        <v>424</v>
      </c>
      <c r="G59" s="20" t="s">
        <v>425</v>
      </c>
      <c r="H59" s="20" t="s">
        <v>425</v>
      </c>
      <c r="I59" s="7" t="s">
        <v>426</v>
      </c>
      <c r="J59" s="21">
        <v>1</v>
      </c>
      <c r="K59" s="9">
        <v>43745</v>
      </c>
      <c r="L59" s="10">
        <v>43769</v>
      </c>
      <c r="M59" s="11">
        <f t="shared" si="0"/>
        <v>3</v>
      </c>
      <c r="N59" s="19">
        <v>1</v>
      </c>
      <c r="O59" s="20" t="s">
        <v>957</v>
      </c>
    </row>
    <row r="60" spans="1:15" ht="192.75" thickBot="1" x14ac:dyDescent="0.3">
      <c r="A60" s="106">
        <v>50</v>
      </c>
      <c r="B60" s="107" t="s">
        <v>75</v>
      </c>
      <c r="C60" s="2" t="s">
        <v>26</v>
      </c>
      <c r="D60" s="4" t="s">
        <v>427</v>
      </c>
      <c r="E60" s="20" t="s">
        <v>428</v>
      </c>
      <c r="F60" s="7" t="s">
        <v>429</v>
      </c>
      <c r="G60" s="20" t="s">
        <v>430</v>
      </c>
      <c r="H60" s="20" t="s">
        <v>421</v>
      </c>
      <c r="I60" s="7" t="s">
        <v>302</v>
      </c>
      <c r="J60" s="21">
        <v>1</v>
      </c>
      <c r="K60" s="9">
        <v>43745</v>
      </c>
      <c r="L60" s="10">
        <v>43799</v>
      </c>
      <c r="M60" s="11">
        <f t="shared" si="0"/>
        <v>8</v>
      </c>
      <c r="N60" s="19">
        <v>1</v>
      </c>
      <c r="O60" s="20" t="s">
        <v>958</v>
      </c>
    </row>
    <row r="61" spans="1:15" ht="252.75" thickBot="1" x14ac:dyDescent="0.3">
      <c r="A61" s="106">
        <v>51</v>
      </c>
      <c r="B61" s="107" t="s">
        <v>76</v>
      </c>
      <c r="C61" s="2" t="s">
        <v>26</v>
      </c>
      <c r="D61" s="4" t="s">
        <v>431</v>
      </c>
      <c r="E61" s="20" t="s">
        <v>432</v>
      </c>
      <c r="F61" s="7" t="s">
        <v>433</v>
      </c>
      <c r="G61" s="20" t="s">
        <v>434</v>
      </c>
      <c r="H61" s="20" t="s">
        <v>434</v>
      </c>
      <c r="I61" s="7" t="s">
        <v>435</v>
      </c>
      <c r="J61" s="21">
        <v>1</v>
      </c>
      <c r="K61" s="9">
        <v>43745</v>
      </c>
      <c r="L61" s="10">
        <v>44499</v>
      </c>
      <c r="M61" s="11">
        <f t="shared" si="0"/>
        <v>108</v>
      </c>
      <c r="N61" s="19">
        <v>1</v>
      </c>
      <c r="O61" s="20" t="s">
        <v>959</v>
      </c>
    </row>
    <row r="62" spans="1:15" ht="216.75" thickBot="1" x14ac:dyDescent="0.3">
      <c r="A62" s="106">
        <v>52</v>
      </c>
      <c r="B62" s="107" t="s">
        <v>77</v>
      </c>
      <c r="C62" s="2" t="s">
        <v>26</v>
      </c>
      <c r="D62" s="4" t="s">
        <v>436</v>
      </c>
      <c r="E62" s="20" t="s">
        <v>437</v>
      </c>
      <c r="F62" s="7" t="s">
        <v>438</v>
      </c>
      <c r="G62" s="20" t="s">
        <v>439</v>
      </c>
      <c r="H62" s="20" t="s">
        <v>440</v>
      </c>
      <c r="I62" s="7" t="s">
        <v>441</v>
      </c>
      <c r="J62" s="21">
        <v>1</v>
      </c>
      <c r="K62" s="9">
        <v>43745</v>
      </c>
      <c r="L62" s="10">
        <v>43769</v>
      </c>
      <c r="M62" s="11">
        <f t="shared" si="0"/>
        <v>3</v>
      </c>
      <c r="N62" s="19">
        <v>1</v>
      </c>
      <c r="O62" s="20" t="s">
        <v>960</v>
      </c>
    </row>
    <row r="63" spans="1:15" ht="204.75" thickBot="1" x14ac:dyDescent="0.3">
      <c r="A63" s="106">
        <v>53</v>
      </c>
      <c r="B63" s="107" t="s">
        <v>78</v>
      </c>
      <c r="C63" s="2" t="s">
        <v>26</v>
      </c>
      <c r="D63" s="4" t="s">
        <v>442</v>
      </c>
      <c r="E63" s="20" t="s">
        <v>443</v>
      </c>
      <c r="F63" s="7" t="s">
        <v>444</v>
      </c>
      <c r="G63" s="20" t="s">
        <v>445</v>
      </c>
      <c r="H63" s="20" t="s">
        <v>445</v>
      </c>
      <c r="I63" s="7" t="s">
        <v>302</v>
      </c>
      <c r="J63" s="21">
        <v>1</v>
      </c>
      <c r="K63" s="9">
        <v>43745</v>
      </c>
      <c r="L63" s="10">
        <v>43799</v>
      </c>
      <c r="M63" s="11">
        <f t="shared" si="0"/>
        <v>8</v>
      </c>
      <c r="N63" s="19">
        <v>1</v>
      </c>
      <c r="O63" s="20" t="s">
        <v>961</v>
      </c>
    </row>
    <row r="64" spans="1:15" ht="156.75" thickBot="1" x14ac:dyDescent="0.3">
      <c r="A64" s="106">
        <v>54</v>
      </c>
      <c r="B64" s="107" t="s">
        <v>79</v>
      </c>
      <c r="C64" s="2" t="s">
        <v>26</v>
      </c>
      <c r="D64" s="4" t="s">
        <v>446</v>
      </c>
      <c r="E64" s="20" t="s">
        <v>447</v>
      </c>
      <c r="F64" s="7" t="s">
        <v>448</v>
      </c>
      <c r="G64" s="20" t="s">
        <v>420</v>
      </c>
      <c r="H64" s="20" t="s">
        <v>420</v>
      </c>
      <c r="I64" s="7" t="s">
        <v>302</v>
      </c>
      <c r="J64" s="21">
        <v>1</v>
      </c>
      <c r="K64" s="9">
        <v>43745</v>
      </c>
      <c r="L64" s="10">
        <v>43799</v>
      </c>
      <c r="M64" s="11">
        <f t="shared" si="0"/>
        <v>8</v>
      </c>
      <c r="N64" s="19">
        <v>1</v>
      </c>
      <c r="O64" s="20" t="s">
        <v>956</v>
      </c>
    </row>
    <row r="65" spans="1:15" ht="144.75" thickBot="1" x14ac:dyDescent="0.3">
      <c r="A65" s="106">
        <v>55</v>
      </c>
      <c r="B65" s="107" t="s">
        <v>80</v>
      </c>
      <c r="C65" s="2" t="s">
        <v>26</v>
      </c>
      <c r="D65" s="4" t="s">
        <v>449</v>
      </c>
      <c r="E65" s="20" t="s">
        <v>450</v>
      </c>
      <c r="F65" s="7" t="s">
        <v>451</v>
      </c>
      <c r="G65" s="20" t="s">
        <v>452</v>
      </c>
      <c r="H65" s="20" t="s">
        <v>453</v>
      </c>
      <c r="I65" s="7" t="s">
        <v>314</v>
      </c>
      <c r="J65" s="21">
        <v>1</v>
      </c>
      <c r="K65" s="9">
        <v>43745</v>
      </c>
      <c r="L65" s="10">
        <v>43799</v>
      </c>
      <c r="M65" s="11">
        <f t="shared" si="0"/>
        <v>8</v>
      </c>
      <c r="N65" s="19">
        <v>1</v>
      </c>
      <c r="O65" s="20" t="s">
        <v>962</v>
      </c>
    </row>
    <row r="66" spans="1:15" ht="252.75" thickBot="1" x14ac:dyDescent="0.3">
      <c r="A66" s="106">
        <v>56</v>
      </c>
      <c r="B66" s="107" t="s">
        <v>81</v>
      </c>
      <c r="C66" s="2" t="s">
        <v>26</v>
      </c>
      <c r="D66" s="4" t="s">
        <v>449</v>
      </c>
      <c r="E66" s="20" t="s">
        <v>450</v>
      </c>
      <c r="F66" s="7" t="s">
        <v>451</v>
      </c>
      <c r="G66" s="20" t="s">
        <v>454</v>
      </c>
      <c r="H66" s="20" t="s">
        <v>455</v>
      </c>
      <c r="I66" s="7" t="s">
        <v>456</v>
      </c>
      <c r="J66" s="21">
        <v>1</v>
      </c>
      <c r="K66" s="9">
        <v>43745</v>
      </c>
      <c r="L66" s="10">
        <v>44377</v>
      </c>
      <c r="M66" s="11">
        <f t="shared" si="0"/>
        <v>90</v>
      </c>
      <c r="N66" s="19">
        <v>1</v>
      </c>
      <c r="O66" s="20" t="s">
        <v>963</v>
      </c>
    </row>
    <row r="67" spans="1:15" ht="108.75" thickBot="1" x14ac:dyDescent="0.3">
      <c r="A67" s="106">
        <v>57</v>
      </c>
      <c r="B67" s="107" t="s">
        <v>82</v>
      </c>
      <c r="C67" s="2" t="s">
        <v>26</v>
      </c>
      <c r="D67" s="4" t="s">
        <v>457</v>
      </c>
      <c r="E67" s="20" t="s">
        <v>458</v>
      </c>
      <c r="F67" s="7" t="s">
        <v>459</v>
      </c>
      <c r="G67" s="20" t="s">
        <v>460</v>
      </c>
      <c r="H67" s="20" t="s">
        <v>461</v>
      </c>
      <c r="I67" s="7" t="s">
        <v>314</v>
      </c>
      <c r="J67" s="21">
        <v>1</v>
      </c>
      <c r="K67" s="9">
        <v>43745</v>
      </c>
      <c r="L67" s="10">
        <v>43799</v>
      </c>
      <c r="M67" s="11">
        <f t="shared" si="0"/>
        <v>8</v>
      </c>
      <c r="N67" s="19">
        <v>1</v>
      </c>
      <c r="O67" s="20" t="s">
        <v>964</v>
      </c>
    </row>
    <row r="68" spans="1:15" ht="216.75" thickBot="1" x14ac:dyDescent="0.3">
      <c r="A68" s="106">
        <v>58</v>
      </c>
      <c r="B68" s="107" t="s">
        <v>83</v>
      </c>
      <c r="C68" s="2" t="s">
        <v>26</v>
      </c>
      <c r="D68" s="4" t="s">
        <v>309</v>
      </c>
      <c r="E68" s="7" t="s">
        <v>310</v>
      </c>
      <c r="F68" s="7" t="s">
        <v>311</v>
      </c>
      <c r="G68" s="20" t="s">
        <v>315</v>
      </c>
      <c r="H68" s="7" t="s">
        <v>462</v>
      </c>
      <c r="I68" s="7" t="s">
        <v>463</v>
      </c>
      <c r="J68" s="21">
        <v>1</v>
      </c>
      <c r="K68" s="9">
        <v>43846</v>
      </c>
      <c r="L68" s="10">
        <v>44043</v>
      </c>
      <c r="M68" s="11">
        <f t="shared" ref="M68:M75" si="1">ROUND((+L68-K68)/7,0)</f>
        <v>28</v>
      </c>
      <c r="N68" s="19">
        <v>1</v>
      </c>
      <c r="O68" s="22" t="s">
        <v>965</v>
      </c>
    </row>
    <row r="69" spans="1:15" ht="168.75" thickBot="1" x14ac:dyDescent="0.3">
      <c r="A69" s="106">
        <v>59</v>
      </c>
      <c r="B69" s="107" t="s">
        <v>84</v>
      </c>
      <c r="C69" s="2" t="s">
        <v>26</v>
      </c>
      <c r="D69" s="4" t="s">
        <v>228</v>
      </c>
      <c r="E69" s="5" t="s">
        <v>234</v>
      </c>
      <c r="F69" s="6" t="s">
        <v>235</v>
      </c>
      <c r="G69" s="6" t="s">
        <v>236</v>
      </c>
      <c r="H69" s="13" t="s">
        <v>464</v>
      </c>
      <c r="I69" s="7" t="s">
        <v>465</v>
      </c>
      <c r="J69" s="8">
        <v>3</v>
      </c>
      <c r="K69" s="9">
        <v>43847</v>
      </c>
      <c r="L69" s="10">
        <v>44012</v>
      </c>
      <c r="M69" s="11">
        <f t="shared" si="1"/>
        <v>24</v>
      </c>
      <c r="N69" s="12">
        <v>3</v>
      </c>
      <c r="O69" s="98" t="s">
        <v>966</v>
      </c>
    </row>
    <row r="70" spans="1:15" ht="252.75" thickBot="1" x14ac:dyDescent="0.3">
      <c r="A70" s="106">
        <v>60</v>
      </c>
      <c r="B70" s="107" t="s">
        <v>85</v>
      </c>
      <c r="C70" s="2" t="s">
        <v>26</v>
      </c>
      <c r="D70" s="4" t="s">
        <v>228</v>
      </c>
      <c r="E70" s="5" t="s">
        <v>234</v>
      </c>
      <c r="F70" s="6" t="s">
        <v>235</v>
      </c>
      <c r="G70" s="6" t="s">
        <v>466</v>
      </c>
      <c r="H70" s="13" t="s">
        <v>466</v>
      </c>
      <c r="I70" s="7" t="s">
        <v>467</v>
      </c>
      <c r="J70" s="8">
        <v>3</v>
      </c>
      <c r="K70" s="9">
        <v>43847</v>
      </c>
      <c r="L70" s="10">
        <v>44865</v>
      </c>
      <c r="M70" s="11">
        <f t="shared" si="1"/>
        <v>145</v>
      </c>
      <c r="N70" s="8">
        <v>1</v>
      </c>
      <c r="O70" s="98" t="s">
        <v>967</v>
      </c>
    </row>
    <row r="71" spans="1:15" ht="180.75" thickBot="1" x14ac:dyDescent="0.3">
      <c r="A71" s="106">
        <v>61</v>
      </c>
      <c r="B71" s="107" t="s">
        <v>86</v>
      </c>
      <c r="C71" s="2" t="s">
        <v>26</v>
      </c>
      <c r="D71" s="4" t="s">
        <v>468</v>
      </c>
      <c r="E71" s="5" t="s">
        <v>469</v>
      </c>
      <c r="F71" s="6" t="s">
        <v>470</v>
      </c>
      <c r="G71" s="5" t="s">
        <v>471</v>
      </c>
      <c r="H71" s="13" t="s">
        <v>472</v>
      </c>
      <c r="I71" s="7" t="s">
        <v>473</v>
      </c>
      <c r="J71" s="8">
        <v>1</v>
      </c>
      <c r="K71" s="9">
        <v>43230</v>
      </c>
      <c r="L71" s="10">
        <v>43982</v>
      </c>
      <c r="M71" s="11">
        <f t="shared" si="1"/>
        <v>107</v>
      </c>
      <c r="N71" s="8">
        <v>1</v>
      </c>
      <c r="O71" s="98" t="s">
        <v>968</v>
      </c>
    </row>
    <row r="72" spans="1:15" ht="264.75" thickBot="1" x14ac:dyDescent="0.3">
      <c r="A72" s="106">
        <v>62</v>
      </c>
      <c r="B72" s="107" t="s">
        <v>87</v>
      </c>
      <c r="C72" s="2" t="s">
        <v>26</v>
      </c>
      <c r="D72" s="4" t="s">
        <v>468</v>
      </c>
      <c r="E72" s="5" t="s">
        <v>469</v>
      </c>
      <c r="F72" s="6" t="s">
        <v>470</v>
      </c>
      <c r="G72" s="6" t="s">
        <v>474</v>
      </c>
      <c r="H72" s="13" t="s">
        <v>475</v>
      </c>
      <c r="I72" s="7" t="s">
        <v>476</v>
      </c>
      <c r="J72" s="8">
        <v>1</v>
      </c>
      <c r="K72" s="9">
        <v>43230</v>
      </c>
      <c r="L72" s="10">
        <v>44104</v>
      </c>
      <c r="M72" s="11">
        <f t="shared" si="1"/>
        <v>125</v>
      </c>
      <c r="N72" s="8">
        <v>1</v>
      </c>
      <c r="O72" s="98" t="s">
        <v>969</v>
      </c>
    </row>
    <row r="73" spans="1:15" ht="252.75" thickBot="1" x14ac:dyDescent="0.3">
      <c r="A73" s="106">
        <v>63</v>
      </c>
      <c r="B73" s="107" t="s">
        <v>88</v>
      </c>
      <c r="C73" s="2" t="s">
        <v>26</v>
      </c>
      <c r="D73" s="4" t="s">
        <v>477</v>
      </c>
      <c r="E73" s="5" t="s">
        <v>478</v>
      </c>
      <c r="F73" s="6" t="s">
        <v>479</v>
      </c>
      <c r="G73" s="6" t="s">
        <v>480</v>
      </c>
      <c r="H73" s="13" t="s">
        <v>481</v>
      </c>
      <c r="I73" s="7" t="s">
        <v>482</v>
      </c>
      <c r="J73" s="8">
        <v>3</v>
      </c>
      <c r="K73" s="9">
        <v>42979</v>
      </c>
      <c r="L73" s="10">
        <v>44012</v>
      </c>
      <c r="M73" s="11">
        <f t="shared" si="1"/>
        <v>148</v>
      </c>
      <c r="N73" s="8">
        <v>3</v>
      </c>
      <c r="O73" s="98" t="s">
        <v>970</v>
      </c>
    </row>
    <row r="74" spans="1:15" ht="252.75" thickBot="1" x14ac:dyDescent="0.3">
      <c r="A74" s="106">
        <v>64</v>
      </c>
      <c r="B74" s="107" t="s">
        <v>89</v>
      </c>
      <c r="C74" s="2" t="s">
        <v>26</v>
      </c>
      <c r="D74" s="4" t="s">
        <v>477</v>
      </c>
      <c r="E74" s="5" t="s">
        <v>478</v>
      </c>
      <c r="F74" s="6" t="s">
        <v>479</v>
      </c>
      <c r="G74" s="6" t="s">
        <v>480</v>
      </c>
      <c r="H74" s="13" t="s">
        <v>483</v>
      </c>
      <c r="I74" s="7" t="s">
        <v>484</v>
      </c>
      <c r="J74" s="8">
        <v>1</v>
      </c>
      <c r="K74" s="9">
        <v>42979</v>
      </c>
      <c r="L74" s="10">
        <v>44027</v>
      </c>
      <c r="M74" s="11">
        <f t="shared" si="1"/>
        <v>150</v>
      </c>
      <c r="N74" s="8">
        <v>1</v>
      </c>
      <c r="O74" s="98" t="s">
        <v>971</v>
      </c>
    </row>
    <row r="75" spans="1:15" ht="228.75" thickBot="1" x14ac:dyDescent="0.3">
      <c r="A75" s="106">
        <v>65</v>
      </c>
      <c r="B75" s="107" t="s">
        <v>90</v>
      </c>
      <c r="C75" s="2" t="s">
        <v>26</v>
      </c>
      <c r="D75" s="4" t="s">
        <v>477</v>
      </c>
      <c r="E75" s="5" t="s">
        <v>478</v>
      </c>
      <c r="F75" s="6" t="s">
        <v>479</v>
      </c>
      <c r="G75" s="6" t="s">
        <v>485</v>
      </c>
      <c r="H75" s="13" t="s">
        <v>486</v>
      </c>
      <c r="I75" s="7" t="s">
        <v>487</v>
      </c>
      <c r="J75" s="8">
        <v>1</v>
      </c>
      <c r="K75" s="9">
        <v>42979</v>
      </c>
      <c r="L75" s="10">
        <v>44012</v>
      </c>
      <c r="M75" s="11">
        <f t="shared" si="1"/>
        <v>148</v>
      </c>
      <c r="N75" s="17">
        <v>1</v>
      </c>
      <c r="O75" s="98" t="s">
        <v>972</v>
      </c>
    </row>
    <row r="76" spans="1:15" ht="252.75" thickBot="1" x14ac:dyDescent="0.3">
      <c r="A76" s="106">
        <v>66</v>
      </c>
      <c r="B76" s="107" t="s">
        <v>91</v>
      </c>
      <c r="C76" s="2" t="s">
        <v>26</v>
      </c>
      <c r="D76" s="24" t="s">
        <v>488</v>
      </c>
      <c r="E76" s="7" t="s">
        <v>489</v>
      </c>
      <c r="F76" s="7" t="s">
        <v>490</v>
      </c>
      <c r="G76" s="23" t="s">
        <v>491</v>
      </c>
      <c r="H76" s="23" t="s">
        <v>492</v>
      </c>
      <c r="I76" s="23" t="s">
        <v>493</v>
      </c>
      <c r="J76" s="25">
        <v>1</v>
      </c>
      <c r="K76" s="26">
        <v>43831</v>
      </c>
      <c r="L76" s="26">
        <v>43921</v>
      </c>
      <c r="M76" s="18">
        <f t="shared" ref="M76:M116" si="2">+ROUND((L76-K76)/7,0)</f>
        <v>13</v>
      </c>
      <c r="N76" s="8">
        <v>1</v>
      </c>
      <c r="O76" s="98" t="s">
        <v>973</v>
      </c>
    </row>
    <row r="77" spans="1:15" ht="168.75" thickBot="1" x14ac:dyDescent="0.3">
      <c r="A77" s="106">
        <v>67</v>
      </c>
      <c r="B77" s="107" t="s">
        <v>92</v>
      </c>
      <c r="C77" s="2" t="s">
        <v>26</v>
      </c>
      <c r="D77" s="24" t="s">
        <v>488</v>
      </c>
      <c r="E77" s="7" t="s">
        <v>494</v>
      </c>
      <c r="F77" s="7" t="s">
        <v>490</v>
      </c>
      <c r="G77" s="7" t="s">
        <v>495</v>
      </c>
      <c r="H77" s="7" t="s">
        <v>496</v>
      </c>
      <c r="I77" s="7" t="s">
        <v>314</v>
      </c>
      <c r="J77" s="18">
        <v>1</v>
      </c>
      <c r="K77" s="27">
        <v>43831</v>
      </c>
      <c r="L77" s="27">
        <v>43861</v>
      </c>
      <c r="M77" s="18">
        <f t="shared" si="2"/>
        <v>4</v>
      </c>
      <c r="N77" s="8">
        <v>1</v>
      </c>
      <c r="O77" s="98" t="s">
        <v>974</v>
      </c>
    </row>
    <row r="78" spans="1:15" ht="240.75" thickBot="1" x14ac:dyDescent="0.3">
      <c r="A78" s="106">
        <v>68</v>
      </c>
      <c r="B78" s="107" t="s">
        <v>93</v>
      </c>
      <c r="C78" s="2" t="s">
        <v>26</v>
      </c>
      <c r="D78" s="24" t="s">
        <v>488</v>
      </c>
      <c r="E78" s="7" t="s">
        <v>497</v>
      </c>
      <c r="F78" s="7" t="s">
        <v>490</v>
      </c>
      <c r="G78" s="7" t="s">
        <v>495</v>
      </c>
      <c r="H78" s="7" t="s">
        <v>498</v>
      </c>
      <c r="I78" s="7" t="s">
        <v>499</v>
      </c>
      <c r="J78" s="18">
        <v>1</v>
      </c>
      <c r="K78" s="27">
        <v>43831</v>
      </c>
      <c r="L78" s="27">
        <v>44742</v>
      </c>
      <c r="M78" s="18">
        <f t="shared" si="2"/>
        <v>130</v>
      </c>
      <c r="N78" s="8">
        <v>0</v>
      </c>
      <c r="O78" s="20" t="s">
        <v>975</v>
      </c>
    </row>
    <row r="79" spans="1:15" ht="240.75" thickBot="1" x14ac:dyDescent="0.3">
      <c r="A79" s="106">
        <v>69</v>
      </c>
      <c r="B79" s="107" t="s">
        <v>94</v>
      </c>
      <c r="C79" s="2" t="s">
        <v>26</v>
      </c>
      <c r="D79" s="24" t="s">
        <v>500</v>
      </c>
      <c r="E79" s="20" t="s">
        <v>501</v>
      </c>
      <c r="F79" s="7" t="s">
        <v>502</v>
      </c>
      <c r="G79" s="7" t="s">
        <v>503</v>
      </c>
      <c r="H79" s="7" t="s">
        <v>496</v>
      </c>
      <c r="I79" s="7" t="s">
        <v>314</v>
      </c>
      <c r="J79" s="18">
        <v>1</v>
      </c>
      <c r="K79" s="27">
        <v>43831</v>
      </c>
      <c r="L79" s="27">
        <v>43861</v>
      </c>
      <c r="M79" s="18">
        <f t="shared" si="2"/>
        <v>4</v>
      </c>
      <c r="N79" s="8">
        <v>1</v>
      </c>
      <c r="O79" s="98" t="s">
        <v>976</v>
      </c>
    </row>
    <row r="80" spans="1:15" ht="252.75" thickBot="1" x14ac:dyDescent="0.3">
      <c r="A80" s="106">
        <v>70</v>
      </c>
      <c r="B80" s="107" t="s">
        <v>95</v>
      </c>
      <c r="C80" s="2" t="s">
        <v>26</v>
      </c>
      <c r="D80" s="24" t="s">
        <v>500</v>
      </c>
      <c r="E80" s="20" t="s">
        <v>501</v>
      </c>
      <c r="F80" s="7" t="s">
        <v>502</v>
      </c>
      <c r="G80" s="7" t="s">
        <v>503</v>
      </c>
      <c r="H80" s="7" t="s">
        <v>498</v>
      </c>
      <c r="I80" s="7" t="s">
        <v>499</v>
      </c>
      <c r="J80" s="18">
        <v>1</v>
      </c>
      <c r="K80" s="27">
        <v>43831</v>
      </c>
      <c r="L80" s="27">
        <v>44196</v>
      </c>
      <c r="M80" s="18">
        <f t="shared" si="2"/>
        <v>52</v>
      </c>
      <c r="N80" s="8">
        <v>1</v>
      </c>
      <c r="O80" s="98" t="s">
        <v>977</v>
      </c>
    </row>
    <row r="81" spans="1:15" ht="168.75" thickBot="1" x14ac:dyDescent="0.3">
      <c r="A81" s="106">
        <v>71</v>
      </c>
      <c r="B81" s="107" t="s">
        <v>96</v>
      </c>
      <c r="C81" s="2" t="s">
        <v>26</v>
      </c>
      <c r="D81" s="24" t="s">
        <v>504</v>
      </c>
      <c r="E81" s="20" t="s">
        <v>505</v>
      </c>
      <c r="F81" s="20" t="s">
        <v>506</v>
      </c>
      <c r="G81" s="7" t="s">
        <v>503</v>
      </c>
      <c r="H81" s="7" t="s">
        <v>507</v>
      </c>
      <c r="I81" s="7" t="s">
        <v>314</v>
      </c>
      <c r="J81" s="18">
        <v>1</v>
      </c>
      <c r="K81" s="27">
        <v>43831</v>
      </c>
      <c r="L81" s="27">
        <v>43861</v>
      </c>
      <c r="M81" s="18">
        <f t="shared" si="2"/>
        <v>4</v>
      </c>
      <c r="N81" s="8">
        <v>1</v>
      </c>
      <c r="O81" s="98" t="s">
        <v>978</v>
      </c>
    </row>
    <row r="82" spans="1:15" ht="216.75" thickBot="1" x14ac:dyDescent="0.3">
      <c r="A82" s="106">
        <v>72</v>
      </c>
      <c r="B82" s="107" t="s">
        <v>97</v>
      </c>
      <c r="C82" s="2" t="s">
        <v>26</v>
      </c>
      <c r="D82" s="24" t="s">
        <v>508</v>
      </c>
      <c r="E82" s="20" t="s">
        <v>505</v>
      </c>
      <c r="F82" s="20" t="s">
        <v>506</v>
      </c>
      <c r="G82" s="7" t="s">
        <v>503</v>
      </c>
      <c r="H82" s="7" t="s">
        <v>509</v>
      </c>
      <c r="I82" s="7" t="s">
        <v>499</v>
      </c>
      <c r="J82" s="18">
        <v>1</v>
      </c>
      <c r="K82" s="27">
        <v>43831</v>
      </c>
      <c r="L82" s="27">
        <v>44742</v>
      </c>
      <c r="M82" s="18">
        <f t="shared" si="2"/>
        <v>130</v>
      </c>
      <c r="N82" s="8">
        <v>0</v>
      </c>
      <c r="O82" s="98" t="s">
        <v>979</v>
      </c>
    </row>
    <row r="83" spans="1:15" ht="144.75" thickBot="1" x14ac:dyDescent="0.3">
      <c r="A83" s="106">
        <v>73</v>
      </c>
      <c r="B83" s="107" t="s">
        <v>98</v>
      </c>
      <c r="C83" s="2" t="s">
        <v>26</v>
      </c>
      <c r="D83" s="24" t="s">
        <v>510</v>
      </c>
      <c r="E83" s="20" t="s">
        <v>511</v>
      </c>
      <c r="F83" s="20" t="s">
        <v>512</v>
      </c>
      <c r="G83" s="7" t="s">
        <v>503</v>
      </c>
      <c r="H83" s="7" t="s">
        <v>507</v>
      </c>
      <c r="I83" s="7" t="s">
        <v>314</v>
      </c>
      <c r="J83" s="18">
        <v>1</v>
      </c>
      <c r="K83" s="27">
        <v>43831</v>
      </c>
      <c r="L83" s="28">
        <v>43861</v>
      </c>
      <c r="M83" s="18">
        <f t="shared" si="2"/>
        <v>4</v>
      </c>
      <c r="N83" s="8">
        <v>1</v>
      </c>
      <c r="O83" s="98" t="s">
        <v>980</v>
      </c>
    </row>
    <row r="84" spans="1:15" ht="276.75" thickBot="1" x14ac:dyDescent="0.3">
      <c r="A84" s="106">
        <v>74</v>
      </c>
      <c r="B84" s="107" t="s">
        <v>99</v>
      </c>
      <c r="C84" s="2" t="s">
        <v>26</v>
      </c>
      <c r="D84" s="24" t="s">
        <v>510</v>
      </c>
      <c r="E84" s="20" t="s">
        <v>511</v>
      </c>
      <c r="F84" s="20" t="s">
        <v>512</v>
      </c>
      <c r="G84" s="7" t="s">
        <v>503</v>
      </c>
      <c r="H84" s="7" t="s">
        <v>509</v>
      </c>
      <c r="I84" s="7" t="s">
        <v>499</v>
      </c>
      <c r="J84" s="18">
        <v>1</v>
      </c>
      <c r="K84" s="27">
        <v>43831</v>
      </c>
      <c r="L84" s="27">
        <v>44377</v>
      </c>
      <c r="M84" s="18">
        <f t="shared" si="2"/>
        <v>78</v>
      </c>
      <c r="N84" s="8">
        <v>1</v>
      </c>
      <c r="O84" s="98" t="s">
        <v>981</v>
      </c>
    </row>
    <row r="85" spans="1:15" ht="252.75" thickBot="1" x14ac:dyDescent="0.3">
      <c r="A85" s="106">
        <v>75</v>
      </c>
      <c r="B85" s="107" t="s">
        <v>100</v>
      </c>
      <c r="C85" s="2" t="s">
        <v>26</v>
      </c>
      <c r="D85" s="24" t="s">
        <v>513</v>
      </c>
      <c r="E85" s="20" t="s">
        <v>514</v>
      </c>
      <c r="F85" s="20" t="s">
        <v>515</v>
      </c>
      <c r="G85" s="23" t="s">
        <v>491</v>
      </c>
      <c r="H85" s="23" t="s">
        <v>492</v>
      </c>
      <c r="I85" s="23" t="s">
        <v>493</v>
      </c>
      <c r="J85" s="18">
        <v>1</v>
      </c>
      <c r="K85" s="27">
        <v>43831</v>
      </c>
      <c r="L85" s="26">
        <v>43921</v>
      </c>
      <c r="M85" s="18">
        <f t="shared" si="2"/>
        <v>13</v>
      </c>
      <c r="N85" s="8">
        <v>1</v>
      </c>
      <c r="O85" s="98" t="s">
        <v>973</v>
      </c>
    </row>
    <row r="86" spans="1:15" ht="156.75" thickBot="1" x14ac:dyDescent="0.3">
      <c r="A86" s="106">
        <v>76</v>
      </c>
      <c r="B86" s="107" t="s">
        <v>101</v>
      </c>
      <c r="C86" s="2" t="s">
        <v>26</v>
      </c>
      <c r="D86" s="24" t="s">
        <v>513</v>
      </c>
      <c r="E86" s="20" t="s">
        <v>514</v>
      </c>
      <c r="F86" s="20" t="s">
        <v>515</v>
      </c>
      <c r="G86" s="7" t="s">
        <v>516</v>
      </c>
      <c r="H86" s="7" t="s">
        <v>507</v>
      </c>
      <c r="I86" s="7" t="s">
        <v>314</v>
      </c>
      <c r="J86" s="18">
        <v>1</v>
      </c>
      <c r="K86" s="27">
        <v>43831</v>
      </c>
      <c r="L86" s="27">
        <v>43861</v>
      </c>
      <c r="M86" s="18">
        <f t="shared" si="2"/>
        <v>4</v>
      </c>
      <c r="N86" s="8">
        <v>1</v>
      </c>
      <c r="O86" s="98" t="s">
        <v>974</v>
      </c>
    </row>
    <row r="87" spans="1:15" ht="228.75" thickBot="1" x14ac:dyDescent="0.3">
      <c r="A87" s="106">
        <v>77</v>
      </c>
      <c r="B87" s="107" t="s">
        <v>102</v>
      </c>
      <c r="C87" s="2" t="s">
        <v>26</v>
      </c>
      <c r="D87" s="24" t="s">
        <v>513</v>
      </c>
      <c r="E87" s="20" t="s">
        <v>514</v>
      </c>
      <c r="F87" s="20" t="s">
        <v>515</v>
      </c>
      <c r="G87" s="7" t="s">
        <v>516</v>
      </c>
      <c r="H87" s="7" t="s">
        <v>509</v>
      </c>
      <c r="I87" s="7" t="s">
        <v>499</v>
      </c>
      <c r="J87" s="18">
        <v>1</v>
      </c>
      <c r="K87" s="27">
        <v>43831</v>
      </c>
      <c r="L87" s="27">
        <v>44742</v>
      </c>
      <c r="M87" s="18">
        <f t="shared" si="2"/>
        <v>130</v>
      </c>
      <c r="N87" s="8">
        <v>0.5</v>
      </c>
      <c r="O87" s="20" t="s">
        <v>982</v>
      </c>
    </row>
    <row r="88" spans="1:15" ht="168.75" thickBot="1" x14ac:dyDescent="0.3">
      <c r="A88" s="106">
        <v>78</v>
      </c>
      <c r="B88" s="107" t="s">
        <v>103</v>
      </c>
      <c r="C88" s="2" t="s">
        <v>26</v>
      </c>
      <c r="D88" s="24" t="s">
        <v>517</v>
      </c>
      <c r="E88" s="20" t="s">
        <v>518</v>
      </c>
      <c r="F88" s="20" t="s">
        <v>519</v>
      </c>
      <c r="G88" s="7" t="s">
        <v>520</v>
      </c>
      <c r="H88" s="7" t="s">
        <v>520</v>
      </c>
      <c r="I88" s="7" t="s">
        <v>521</v>
      </c>
      <c r="J88" s="18">
        <v>2</v>
      </c>
      <c r="K88" s="27">
        <v>44182</v>
      </c>
      <c r="L88" s="27">
        <v>44196</v>
      </c>
      <c r="M88" s="18">
        <f t="shared" si="2"/>
        <v>2</v>
      </c>
      <c r="N88" s="8">
        <v>2</v>
      </c>
      <c r="O88" s="20" t="s">
        <v>983</v>
      </c>
    </row>
    <row r="89" spans="1:15" ht="252.75" thickBot="1" x14ac:dyDescent="0.3">
      <c r="A89" s="106">
        <v>79</v>
      </c>
      <c r="B89" s="107" t="s">
        <v>104</v>
      </c>
      <c r="C89" s="2" t="s">
        <v>26</v>
      </c>
      <c r="D89" s="24" t="s">
        <v>517</v>
      </c>
      <c r="E89" s="20" t="s">
        <v>518</v>
      </c>
      <c r="F89" s="20" t="s">
        <v>519</v>
      </c>
      <c r="G89" s="7" t="s">
        <v>522</v>
      </c>
      <c r="H89" s="7" t="s">
        <v>522</v>
      </c>
      <c r="I89" s="7" t="s">
        <v>523</v>
      </c>
      <c r="J89" s="18">
        <v>1</v>
      </c>
      <c r="K89" s="27">
        <v>44182</v>
      </c>
      <c r="L89" s="27">
        <v>44895</v>
      </c>
      <c r="M89" s="18">
        <f t="shared" si="2"/>
        <v>102</v>
      </c>
      <c r="N89" s="8">
        <v>0</v>
      </c>
      <c r="O89" s="20" t="s">
        <v>984</v>
      </c>
    </row>
    <row r="90" spans="1:15" ht="132.75" thickBot="1" x14ac:dyDescent="0.3">
      <c r="A90" s="106">
        <v>80</v>
      </c>
      <c r="B90" s="107" t="s">
        <v>105</v>
      </c>
      <c r="C90" s="2" t="s">
        <v>26</v>
      </c>
      <c r="D90" s="24" t="s">
        <v>517</v>
      </c>
      <c r="E90" s="20" t="s">
        <v>518</v>
      </c>
      <c r="F90" s="20" t="s">
        <v>524</v>
      </c>
      <c r="G90" s="7" t="s">
        <v>525</v>
      </c>
      <c r="H90" s="7" t="s">
        <v>525</v>
      </c>
      <c r="I90" s="7" t="s">
        <v>521</v>
      </c>
      <c r="J90" s="18">
        <v>1</v>
      </c>
      <c r="K90" s="27">
        <v>44182</v>
      </c>
      <c r="L90" s="27">
        <v>44285</v>
      </c>
      <c r="M90" s="18">
        <f t="shared" si="2"/>
        <v>15</v>
      </c>
      <c r="N90" s="8">
        <v>1</v>
      </c>
      <c r="O90" s="20" t="s">
        <v>985</v>
      </c>
    </row>
    <row r="91" spans="1:15" ht="180.75" thickBot="1" x14ac:dyDescent="0.3">
      <c r="A91" s="106">
        <v>81</v>
      </c>
      <c r="B91" s="107" t="s">
        <v>106</v>
      </c>
      <c r="C91" s="2" t="s">
        <v>26</v>
      </c>
      <c r="D91" s="24" t="s">
        <v>517</v>
      </c>
      <c r="E91" s="20" t="s">
        <v>518</v>
      </c>
      <c r="F91" s="20" t="s">
        <v>519</v>
      </c>
      <c r="G91" s="7" t="s">
        <v>526</v>
      </c>
      <c r="H91" s="7" t="s">
        <v>526</v>
      </c>
      <c r="I91" s="7" t="s">
        <v>523</v>
      </c>
      <c r="J91" s="18">
        <v>1</v>
      </c>
      <c r="K91" s="27">
        <v>44182</v>
      </c>
      <c r="L91" s="27">
        <v>44500</v>
      </c>
      <c r="M91" s="18">
        <f t="shared" si="2"/>
        <v>45</v>
      </c>
      <c r="N91" s="8">
        <v>1</v>
      </c>
      <c r="O91" s="20" t="s">
        <v>986</v>
      </c>
    </row>
    <row r="92" spans="1:15" ht="144.75" thickBot="1" x14ac:dyDescent="0.3">
      <c r="A92" s="106">
        <v>82</v>
      </c>
      <c r="B92" s="107" t="s">
        <v>107</v>
      </c>
      <c r="C92" s="2" t="s">
        <v>26</v>
      </c>
      <c r="D92" s="24" t="s">
        <v>517</v>
      </c>
      <c r="E92" s="20" t="s">
        <v>518</v>
      </c>
      <c r="F92" s="20" t="s">
        <v>519</v>
      </c>
      <c r="G92" s="7" t="s">
        <v>527</v>
      </c>
      <c r="H92" s="7" t="s">
        <v>527</v>
      </c>
      <c r="I92" s="7" t="s">
        <v>521</v>
      </c>
      <c r="J92" s="18">
        <v>1</v>
      </c>
      <c r="K92" s="27">
        <v>44182</v>
      </c>
      <c r="L92" s="27">
        <v>44196</v>
      </c>
      <c r="M92" s="18">
        <f t="shared" si="2"/>
        <v>2</v>
      </c>
      <c r="N92" s="8">
        <v>1</v>
      </c>
      <c r="O92" s="20" t="s">
        <v>987</v>
      </c>
    </row>
    <row r="93" spans="1:15" ht="240.75" thickBot="1" x14ac:dyDescent="0.3">
      <c r="A93" s="106">
        <v>83</v>
      </c>
      <c r="B93" s="107" t="s">
        <v>108</v>
      </c>
      <c r="C93" s="2" t="s">
        <v>26</v>
      </c>
      <c r="D93" s="24" t="s">
        <v>517</v>
      </c>
      <c r="E93" s="20" t="s">
        <v>518</v>
      </c>
      <c r="F93" s="20" t="s">
        <v>519</v>
      </c>
      <c r="G93" s="7" t="s">
        <v>528</v>
      </c>
      <c r="H93" s="7" t="s">
        <v>528</v>
      </c>
      <c r="I93" s="7" t="s">
        <v>523</v>
      </c>
      <c r="J93" s="18">
        <v>1</v>
      </c>
      <c r="K93" s="27">
        <v>44182</v>
      </c>
      <c r="L93" s="27">
        <v>44651</v>
      </c>
      <c r="M93" s="18">
        <f t="shared" si="2"/>
        <v>67</v>
      </c>
      <c r="N93" s="8">
        <v>0</v>
      </c>
      <c r="O93" s="20" t="s">
        <v>988</v>
      </c>
    </row>
    <row r="94" spans="1:15" ht="240.75" thickBot="1" x14ac:dyDescent="0.3">
      <c r="A94" s="106">
        <v>84</v>
      </c>
      <c r="B94" s="107" t="s">
        <v>109</v>
      </c>
      <c r="C94" s="2" t="s">
        <v>26</v>
      </c>
      <c r="D94" s="24" t="s">
        <v>517</v>
      </c>
      <c r="E94" s="20" t="s">
        <v>518</v>
      </c>
      <c r="F94" s="20" t="s">
        <v>519</v>
      </c>
      <c r="G94" s="7" t="s">
        <v>529</v>
      </c>
      <c r="H94" s="7" t="s">
        <v>529</v>
      </c>
      <c r="I94" s="7" t="s">
        <v>530</v>
      </c>
      <c r="J94" s="18">
        <v>2</v>
      </c>
      <c r="K94" s="27">
        <v>44182</v>
      </c>
      <c r="L94" s="27">
        <v>44561</v>
      </c>
      <c r="M94" s="18">
        <f t="shared" si="2"/>
        <v>54</v>
      </c>
      <c r="N94" s="8">
        <v>2</v>
      </c>
      <c r="O94" s="20" t="s">
        <v>989</v>
      </c>
    </row>
    <row r="95" spans="1:15" ht="132.75" thickBot="1" x14ac:dyDescent="0.3">
      <c r="A95" s="106">
        <v>85</v>
      </c>
      <c r="B95" s="107" t="s">
        <v>110</v>
      </c>
      <c r="C95" s="2" t="s">
        <v>26</v>
      </c>
      <c r="D95" s="24" t="s">
        <v>517</v>
      </c>
      <c r="E95" s="20" t="s">
        <v>518</v>
      </c>
      <c r="F95" s="20" t="s">
        <v>519</v>
      </c>
      <c r="G95" s="7" t="s">
        <v>531</v>
      </c>
      <c r="H95" s="7" t="s">
        <v>531</v>
      </c>
      <c r="I95" s="7" t="s">
        <v>532</v>
      </c>
      <c r="J95" s="18">
        <v>6</v>
      </c>
      <c r="K95" s="27">
        <v>44182</v>
      </c>
      <c r="L95" s="27">
        <v>44377</v>
      </c>
      <c r="M95" s="18">
        <f t="shared" si="2"/>
        <v>28</v>
      </c>
      <c r="N95" s="8">
        <v>6</v>
      </c>
      <c r="O95" s="20" t="s">
        <v>990</v>
      </c>
    </row>
    <row r="96" spans="1:15" ht="216.75" thickBot="1" x14ac:dyDescent="0.3">
      <c r="A96" s="106">
        <v>86</v>
      </c>
      <c r="B96" s="107" t="s">
        <v>111</v>
      </c>
      <c r="C96" s="2" t="s">
        <v>26</v>
      </c>
      <c r="D96" s="24" t="s">
        <v>517</v>
      </c>
      <c r="E96" s="20" t="s">
        <v>518</v>
      </c>
      <c r="F96" s="20" t="s">
        <v>519</v>
      </c>
      <c r="G96" s="7" t="s">
        <v>533</v>
      </c>
      <c r="H96" s="7" t="s">
        <v>533</v>
      </c>
      <c r="I96" s="7" t="s">
        <v>532</v>
      </c>
      <c r="J96" s="18">
        <v>11</v>
      </c>
      <c r="K96" s="27">
        <v>44182</v>
      </c>
      <c r="L96" s="27">
        <v>44530</v>
      </c>
      <c r="M96" s="18">
        <f t="shared" si="2"/>
        <v>50</v>
      </c>
      <c r="N96" s="8">
        <v>11</v>
      </c>
      <c r="O96" s="20" t="s">
        <v>991</v>
      </c>
    </row>
    <row r="97" spans="1:15" ht="132.75" thickBot="1" x14ac:dyDescent="0.3">
      <c r="A97" s="106">
        <v>87</v>
      </c>
      <c r="B97" s="107" t="s">
        <v>112</v>
      </c>
      <c r="C97" s="2" t="s">
        <v>26</v>
      </c>
      <c r="D97" s="24" t="s">
        <v>517</v>
      </c>
      <c r="E97" s="20" t="s">
        <v>518</v>
      </c>
      <c r="F97" s="20" t="s">
        <v>519</v>
      </c>
      <c r="G97" s="7" t="s">
        <v>534</v>
      </c>
      <c r="H97" s="7" t="s">
        <v>534</v>
      </c>
      <c r="I97" s="7" t="s">
        <v>535</v>
      </c>
      <c r="J97" s="18">
        <v>3</v>
      </c>
      <c r="K97" s="27">
        <v>44378</v>
      </c>
      <c r="L97" s="27">
        <v>44742</v>
      </c>
      <c r="M97" s="18">
        <f t="shared" si="2"/>
        <v>52</v>
      </c>
      <c r="N97" s="8">
        <v>0</v>
      </c>
      <c r="O97" s="20" t="s">
        <v>992</v>
      </c>
    </row>
    <row r="98" spans="1:15" ht="144.75" thickBot="1" x14ac:dyDescent="0.3">
      <c r="A98" s="106">
        <v>88</v>
      </c>
      <c r="B98" s="107" t="s">
        <v>113</v>
      </c>
      <c r="C98" s="2" t="s">
        <v>26</v>
      </c>
      <c r="D98" s="24" t="s">
        <v>536</v>
      </c>
      <c r="E98" s="20" t="s">
        <v>537</v>
      </c>
      <c r="F98" s="20" t="s">
        <v>538</v>
      </c>
      <c r="G98" s="7" t="s">
        <v>539</v>
      </c>
      <c r="H98" s="7" t="s">
        <v>540</v>
      </c>
      <c r="I98" s="7" t="s">
        <v>541</v>
      </c>
      <c r="J98" s="18">
        <v>13</v>
      </c>
      <c r="K98" s="27">
        <v>44182</v>
      </c>
      <c r="L98" s="27">
        <v>44650</v>
      </c>
      <c r="M98" s="18">
        <f t="shared" si="2"/>
        <v>67</v>
      </c>
      <c r="N98" s="8">
        <v>0</v>
      </c>
      <c r="O98" s="20" t="s">
        <v>993</v>
      </c>
    </row>
    <row r="99" spans="1:15" ht="216.75" thickBot="1" x14ac:dyDescent="0.3">
      <c r="A99" s="106">
        <v>89</v>
      </c>
      <c r="B99" s="107" t="s">
        <v>114</v>
      </c>
      <c r="C99" s="2" t="s">
        <v>26</v>
      </c>
      <c r="D99" s="24" t="s">
        <v>536</v>
      </c>
      <c r="E99" s="20" t="s">
        <v>537</v>
      </c>
      <c r="F99" s="20" t="s">
        <v>542</v>
      </c>
      <c r="G99" s="7" t="s">
        <v>543</v>
      </c>
      <c r="H99" s="7" t="s">
        <v>544</v>
      </c>
      <c r="I99" s="7" t="s">
        <v>545</v>
      </c>
      <c r="J99" s="18">
        <v>24</v>
      </c>
      <c r="K99" s="27">
        <v>44182</v>
      </c>
      <c r="L99" s="27">
        <v>44499</v>
      </c>
      <c r="M99" s="18">
        <f t="shared" si="2"/>
        <v>45</v>
      </c>
      <c r="N99" s="8">
        <v>24</v>
      </c>
      <c r="O99" s="20" t="s">
        <v>994</v>
      </c>
    </row>
    <row r="100" spans="1:15" ht="252.75" thickBot="1" x14ac:dyDescent="0.3">
      <c r="A100" s="106">
        <v>90</v>
      </c>
      <c r="B100" s="107" t="s">
        <v>115</v>
      </c>
      <c r="C100" s="2" t="s">
        <v>26</v>
      </c>
      <c r="D100" s="24" t="s">
        <v>546</v>
      </c>
      <c r="E100" s="20" t="s">
        <v>547</v>
      </c>
      <c r="F100" s="20" t="s">
        <v>548</v>
      </c>
      <c r="G100" s="7" t="s">
        <v>549</v>
      </c>
      <c r="H100" s="7" t="s">
        <v>550</v>
      </c>
      <c r="I100" s="7" t="s">
        <v>551</v>
      </c>
      <c r="J100" s="18">
        <v>1</v>
      </c>
      <c r="K100" s="27">
        <v>44182</v>
      </c>
      <c r="L100" s="27">
        <v>44286</v>
      </c>
      <c r="M100" s="18">
        <f t="shared" si="2"/>
        <v>15</v>
      </c>
      <c r="N100" s="8">
        <v>1</v>
      </c>
      <c r="O100" s="20" t="s">
        <v>995</v>
      </c>
    </row>
    <row r="101" spans="1:15" ht="192.75" thickBot="1" x14ac:dyDescent="0.3">
      <c r="A101" s="106">
        <v>91</v>
      </c>
      <c r="B101" s="107" t="s">
        <v>116</v>
      </c>
      <c r="C101" s="2" t="s">
        <v>26</v>
      </c>
      <c r="D101" s="24" t="s">
        <v>546</v>
      </c>
      <c r="E101" s="20" t="s">
        <v>547</v>
      </c>
      <c r="F101" s="20" t="s">
        <v>548</v>
      </c>
      <c r="G101" s="7" t="s">
        <v>549</v>
      </c>
      <c r="H101" s="7" t="s">
        <v>552</v>
      </c>
      <c r="I101" s="7" t="s">
        <v>553</v>
      </c>
      <c r="J101" s="18">
        <v>1</v>
      </c>
      <c r="K101" s="27">
        <v>44197</v>
      </c>
      <c r="L101" s="27">
        <v>44408</v>
      </c>
      <c r="M101" s="18">
        <f t="shared" si="2"/>
        <v>30</v>
      </c>
      <c r="N101" s="8">
        <v>1</v>
      </c>
      <c r="O101" s="20" t="s">
        <v>996</v>
      </c>
    </row>
    <row r="102" spans="1:15" ht="144.75" thickBot="1" x14ac:dyDescent="0.3">
      <c r="A102" s="106">
        <v>92</v>
      </c>
      <c r="B102" s="107" t="s">
        <v>117</v>
      </c>
      <c r="C102" s="2" t="s">
        <v>26</v>
      </c>
      <c r="D102" s="24" t="s">
        <v>554</v>
      </c>
      <c r="E102" s="20" t="s">
        <v>555</v>
      </c>
      <c r="F102" s="20" t="s">
        <v>556</v>
      </c>
      <c r="G102" s="7" t="s">
        <v>534</v>
      </c>
      <c r="H102" s="7" t="s">
        <v>534</v>
      </c>
      <c r="I102" s="7" t="s">
        <v>535</v>
      </c>
      <c r="J102" s="18">
        <v>3</v>
      </c>
      <c r="K102" s="27">
        <v>44378</v>
      </c>
      <c r="L102" s="27">
        <v>44742</v>
      </c>
      <c r="M102" s="18">
        <f t="shared" si="2"/>
        <v>52</v>
      </c>
      <c r="N102" s="8">
        <v>0</v>
      </c>
      <c r="O102" s="20" t="s">
        <v>997</v>
      </c>
    </row>
    <row r="103" spans="1:15" ht="252.75" thickBot="1" x14ac:dyDescent="0.3">
      <c r="A103" s="106">
        <v>93</v>
      </c>
      <c r="B103" s="107" t="s">
        <v>118</v>
      </c>
      <c r="C103" s="2" t="s">
        <v>26</v>
      </c>
      <c r="D103" s="24" t="s">
        <v>557</v>
      </c>
      <c r="E103" s="20" t="s">
        <v>558</v>
      </c>
      <c r="F103" s="20" t="s">
        <v>559</v>
      </c>
      <c r="G103" s="7" t="s">
        <v>560</v>
      </c>
      <c r="H103" s="7" t="s">
        <v>561</v>
      </c>
      <c r="I103" s="7" t="s">
        <v>562</v>
      </c>
      <c r="J103" s="18">
        <v>1</v>
      </c>
      <c r="K103" s="27">
        <v>44182</v>
      </c>
      <c r="L103" s="27">
        <v>44286</v>
      </c>
      <c r="M103" s="18">
        <f t="shared" si="2"/>
        <v>15</v>
      </c>
      <c r="N103" s="8">
        <v>1</v>
      </c>
      <c r="O103" s="20" t="s">
        <v>998</v>
      </c>
    </row>
    <row r="104" spans="1:15" ht="228.75" thickBot="1" x14ac:dyDescent="0.3">
      <c r="A104" s="106">
        <v>94</v>
      </c>
      <c r="B104" s="107" t="s">
        <v>119</v>
      </c>
      <c r="C104" s="2" t="s">
        <v>26</v>
      </c>
      <c r="D104" s="24" t="s">
        <v>557</v>
      </c>
      <c r="E104" s="20" t="s">
        <v>558</v>
      </c>
      <c r="F104" s="20" t="s">
        <v>563</v>
      </c>
      <c r="G104" s="7" t="s">
        <v>564</v>
      </c>
      <c r="H104" s="7" t="s">
        <v>564</v>
      </c>
      <c r="I104" s="7" t="s">
        <v>565</v>
      </c>
      <c r="J104" s="18">
        <v>3</v>
      </c>
      <c r="K104" s="27">
        <v>44197</v>
      </c>
      <c r="L104" s="27">
        <v>44286</v>
      </c>
      <c r="M104" s="18">
        <f t="shared" si="2"/>
        <v>13</v>
      </c>
      <c r="N104" s="8">
        <v>3</v>
      </c>
      <c r="O104" s="20" t="s">
        <v>999</v>
      </c>
    </row>
    <row r="105" spans="1:15" ht="180.75" thickBot="1" x14ac:dyDescent="0.3">
      <c r="A105" s="106">
        <v>95</v>
      </c>
      <c r="B105" s="107" t="s">
        <v>120</v>
      </c>
      <c r="C105" s="2" t="s">
        <v>26</v>
      </c>
      <c r="D105" s="24" t="s">
        <v>566</v>
      </c>
      <c r="E105" s="20" t="s">
        <v>567</v>
      </c>
      <c r="F105" s="20" t="s">
        <v>568</v>
      </c>
      <c r="G105" s="7" t="s">
        <v>569</v>
      </c>
      <c r="H105" s="7" t="s">
        <v>569</v>
      </c>
      <c r="I105" s="7" t="s">
        <v>570</v>
      </c>
      <c r="J105" s="18">
        <v>1</v>
      </c>
      <c r="K105" s="27">
        <v>44182</v>
      </c>
      <c r="L105" s="27">
        <v>44377</v>
      </c>
      <c r="M105" s="18">
        <f t="shared" si="2"/>
        <v>28</v>
      </c>
      <c r="N105" s="8">
        <v>1</v>
      </c>
      <c r="O105" s="20" t="s">
        <v>1000</v>
      </c>
    </row>
    <row r="106" spans="1:15" ht="228.75" thickBot="1" x14ac:dyDescent="0.3">
      <c r="A106" s="106">
        <v>96</v>
      </c>
      <c r="B106" s="107" t="s">
        <v>121</v>
      </c>
      <c r="C106" s="2" t="s">
        <v>26</v>
      </c>
      <c r="D106" s="24" t="s">
        <v>571</v>
      </c>
      <c r="E106" s="20" t="s">
        <v>572</v>
      </c>
      <c r="F106" s="20" t="s">
        <v>573</v>
      </c>
      <c r="G106" s="7" t="s">
        <v>574</v>
      </c>
      <c r="H106" s="7" t="s">
        <v>575</v>
      </c>
      <c r="I106" s="7" t="s">
        <v>576</v>
      </c>
      <c r="J106" s="18">
        <v>2</v>
      </c>
      <c r="K106" s="27">
        <v>44331</v>
      </c>
      <c r="L106" s="27">
        <v>44561</v>
      </c>
      <c r="M106" s="18">
        <f t="shared" si="2"/>
        <v>33</v>
      </c>
      <c r="N106" s="8">
        <v>2</v>
      </c>
      <c r="O106" s="20" t="s">
        <v>1001</v>
      </c>
    </row>
    <row r="107" spans="1:15" ht="240.75" thickBot="1" x14ac:dyDescent="0.3">
      <c r="A107" s="106">
        <v>97</v>
      </c>
      <c r="B107" s="107" t="s">
        <v>122</v>
      </c>
      <c r="C107" s="2" t="s">
        <v>26</v>
      </c>
      <c r="D107" s="24" t="s">
        <v>571</v>
      </c>
      <c r="E107" s="20" t="s">
        <v>572</v>
      </c>
      <c r="F107" s="20" t="s">
        <v>573</v>
      </c>
      <c r="G107" s="7" t="s">
        <v>577</v>
      </c>
      <c r="H107" s="7" t="s">
        <v>577</v>
      </c>
      <c r="I107" s="7" t="s">
        <v>578</v>
      </c>
      <c r="J107" s="18">
        <v>2</v>
      </c>
      <c r="K107" s="27">
        <v>44197</v>
      </c>
      <c r="L107" s="27">
        <v>44561</v>
      </c>
      <c r="M107" s="18">
        <f t="shared" si="2"/>
        <v>52</v>
      </c>
      <c r="N107" s="8">
        <v>2</v>
      </c>
      <c r="O107" s="20" t="s">
        <v>1002</v>
      </c>
    </row>
    <row r="108" spans="1:15" ht="228.75" thickBot="1" x14ac:dyDescent="0.3">
      <c r="A108" s="106">
        <v>98</v>
      </c>
      <c r="B108" s="107" t="s">
        <v>123</v>
      </c>
      <c r="C108" s="2" t="s">
        <v>26</v>
      </c>
      <c r="D108" s="24" t="s">
        <v>579</v>
      </c>
      <c r="E108" s="20" t="s">
        <v>580</v>
      </c>
      <c r="F108" s="20" t="s">
        <v>581</v>
      </c>
      <c r="G108" s="7" t="s">
        <v>574</v>
      </c>
      <c r="H108" s="7" t="s">
        <v>575</v>
      </c>
      <c r="I108" s="7" t="s">
        <v>576</v>
      </c>
      <c r="J108" s="18">
        <v>2</v>
      </c>
      <c r="K108" s="27">
        <v>44331</v>
      </c>
      <c r="L108" s="27">
        <v>44561</v>
      </c>
      <c r="M108" s="18">
        <f t="shared" si="2"/>
        <v>33</v>
      </c>
      <c r="N108" s="29">
        <v>2</v>
      </c>
      <c r="O108" s="20" t="s">
        <v>1001</v>
      </c>
    </row>
    <row r="109" spans="1:15" ht="180.75" thickBot="1" x14ac:dyDescent="0.3">
      <c r="A109" s="106">
        <v>99</v>
      </c>
      <c r="B109" s="107" t="s">
        <v>124</v>
      </c>
      <c r="C109" s="2" t="s">
        <v>26</v>
      </c>
      <c r="D109" s="24" t="s">
        <v>579</v>
      </c>
      <c r="E109" s="20" t="s">
        <v>580</v>
      </c>
      <c r="F109" s="20" t="s">
        <v>582</v>
      </c>
      <c r="G109" s="7" t="s">
        <v>583</v>
      </c>
      <c r="H109" s="7" t="s">
        <v>583</v>
      </c>
      <c r="I109" s="7" t="s">
        <v>584</v>
      </c>
      <c r="J109" s="18">
        <v>1</v>
      </c>
      <c r="K109" s="27">
        <v>44182</v>
      </c>
      <c r="L109" s="27">
        <v>44255</v>
      </c>
      <c r="M109" s="18">
        <f t="shared" si="2"/>
        <v>10</v>
      </c>
      <c r="N109" s="8">
        <v>1</v>
      </c>
      <c r="O109" s="20" t="s">
        <v>1003</v>
      </c>
    </row>
    <row r="110" spans="1:15" ht="192.75" thickBot="1" x14ac:dyDescent="0.3">
      <c r="A110" s="106">
        <v>100</v>
      </c>
      <c r="B110" s="107" t="s">
        <v>125</v>
      </c>
      <c r="C110" s="2" t="s">
        <v>26</v>
      </c>
      <c r="D110" s="24" t="s">
        <v>585</v>
      </c>
      <c r="E110" s="20" t="s">
        <v>586</v>
      </c>
      <c r="F110" s="20" t="s">
        <v>587</v>
      </c>
      <c r="G110" s="7" t="s">
        <v>588</v>
      </c>
      <c r="H110" s="7" t="s">
        <v>588</v>
      </c>
      <c r="I110" s="7" t="s">
        <v>589</v>
      </c>
      <c r="J110" s="18">
        <v>1</v>
      </c>
      <c r="K110" s="27">
        <v>44182</v>
      </c>
      <c r="L110" s="27">
        <v>44500</v>
      </c>
      <c r="M110" s="18">
        <f>+ROUND((L110-K110)/7,0)</f>
        <v>45</v>
      </c>
      <c r="N110" s="8">
        <v>1</v>
      </c>
      <c r="O110" s="20" t="s">
        <v>1004</v>
      </c>
    </row>
    <row r="111" spans="1:15" ht="156.75" thickBot="1" x14ac:dyDescent="0.3">
      <c r="A111" s="106">
        <v>101</v>
      </c>
      <c r="B111" s="107" t="s">
        <v>126</v>
      </c>
      <c r="C111" s="2" t="s">
        <v>26</v>
      </c>
      <c r="D111" s="24" t="s">
        <v>585</v>
      </c>
      <c r="E111" s="20" t="s">
        <v>586</v>
      </c>
      <c r="F111" s="20" t="s">
        <v>590</v>
      </c>
      <c r="G111" s="7" t="s">
        <v>591</v>
      </c>
      <c r="H111" s="7" t="s">
        <v>591</v>
      </c>
      <c r="I111" s="7" t="s">
        <v>592</v>
      </c>
      <c r="J111" s="18">
        <v>2</v>
      </c>
      <c r="K111" s="27">
        <v>44182</v>
      </c>
      <c r="L111" s="27">
        <v>44316</v>
      </c>
      <c r="M111" s="18">
        <f t="shared" si="2"/>
        <v>19</v>
      </c>
      <c r="N111" s="8">
        <v>2</v>
      </c>
      <c r="O111" s="20" t="s">
        <v>1005</v>
      </c>
    </row>
    <row r="112" spans="1:15" ht="168.75" thickBot="1" x14ac:dyDescent="0.3">
      <c r="A112" s="106">
        <v>102</v>
      </c>
      <c r="B112" s="107" t="s">
        <v>127</v>
      </c>
      <c r="C112" s="2" t="s">
        <v>26</v>
      </c>
      <c r="D112" s="24" t="s">
        <v>593</v>
      </c>
      <c r="E112" s="20" t="s">
        <v>594</v>
      </c>
      <c r="F112" s="20" t="s">
        <v>595</v>
      </c>
      <c r="G112" s="7" t="s">
        <v>534</v>
      </c>
      <c r="H112" s="7" t="s">
        <v>534</v>
      </c>
      <c r="I112" s="7" t="s">
        <v>535</v>
      </c>
      <c r="J112" s="18">
        <v>3</v>
      </c>
      <c r="K112" s="27">
        <v>44378</v>
      </c>
      <c r="L112" s="27">
        <v>44742</v>
      </c>
      <c r="M112" s="18">
        <f t="shared" si="2"/>
        <v>52</v>
      </c>
      <c r="N112" s="8">
        <v>0</v>
      </c>
      <c r="O112" s="20" t="s">
        <v>1006</v>
      </c>
    </row>
    <row r="113" spans="1:15" ht="240.75" thickBot="1" x14ac:dyDescent="0.3">
      <c r="A113" s="106">
        <v>103</v>
      </c>
      <c r="B113" s="107" t="s">
        <v>128</v>
      </c>
      <c r="C113" s="2" t="s">
        <v>26</v>
      </c>
      <c r="D113" s="30" t="s">
        <v>596</v>
      </c>
      <c r="E113" s="31" t="s">
        <v>597</v>
      </c>
      <c r="F113" s="31" t="s">
        <v>598</v>
      </c>
      <c r="G113" s="31" t="s">
        <v>599</v>
      </c>
      <c r="H113" s="31" t="s">
        <v>600</v>
      </c>
      <c r="I113" s="31" t="s">
        <v>601</v>
      </c>
      <c r="J113" s="32">
        <v>1</v>
      </c>
      <c r="K113" s="33">
        <v>44218</v>
      </c>
      <c r="L113" s="33">
        <v>44255</v>
      </c>
      <c r="M113" s="34">
        <f t="shared" si="2"/>
        <v>5</v>
      </c>
      <c r="N113" s="32">
        <v>1</v>
      </c>
      <c r="O113" s="20" t="s">
        <v>1007</v>
      </c>
    </row>
    <row r="114" spans="1:15" ht="253.5" thickBot="1" x14ac:dyDescent="0.3">
      <c r="A114" s="106">
        <v>104</v>
      </c>
      <c r="B114" s="107" t="s">
        <v>129</v>
      </c>
      <c r="C114" s="2" t="s">
        <v>26</v>
      </c>
      <c r="D114" s="30" t="s">
        <v>596</v>
      </c>
      <c r="E114" s="31" t="s">
        <v>597</v>
      </c>
      <c r="F114" s="31" t="s">
        <v>598</v>
      </c>
      <c r="G114" s="31" t="s">
        <v>599</v>
      </c>
      <c r="H114" s="31" t="s">
        <v>602</v>
      </c>
      <c r="I114" s="31" t="s">
        <v>603</v>
      </c>
      <c r="J114" s="32">
        <v>1</v>
      </c>
      <c r="K114" s="33">
        <v>44218</v>
      </c>
      <c r="L114" s="33">
        <v>44347</v>
      </c>
      <c r="M114" s="34">
        <f t="shared" si="2"/>
        <v>18</v>
      </c>
      <c r="N114" s="32">
        <v>1</v>
      </c>
      <c r="O114" s="100" t="s">
        <v>1008</v>
      </c>
    </row>
    <row r="115" spans="1:15" ht="277.5" thickBot="1" x14ac:dyDescent="0.3">
      <c r="A115" s="106">
        <v>105</v>
      </c>
      <c r="B115" s="107" t="s">
        <v>130</v>
      </c>
      <c r="C115" s="2" t="s">
        <v>26</v>
      </c>
      <c r="D115" s="30" t="s">
        <v>596</v>
      </c>
      <c r="E115" s="31" t="s">
        <v>597</v>
      </c>
      <c r="F115" s="31" t="s">
        <v>598</v>
      </c>
      <c r="G115" s="31" t="s">
        <v>604</v>
      </c>
      <c r="H115" s="31" t="s">
        <v>604</v>
      </c>
      <c r="I115" s="31" t="s">
        <v>605</v>
      </c>
      <c r="J115" s="32">
        <v>1</v>
      </c>
      <c r="K115" s="33">
        <v>44218</v>
      </c>
      <c r="L115" s="35">
        <v>44742</v>
      </c>
      <c r="M115" s="34">
        <f t="shared" si="2"/>
        <v>75</v>
      </c>
      <c r="N115" s="32">
        <v>0</v>
      </c>
      <c r="O115" s="48" t="s">
        <v>1009</v>
      </c>
    </row>
    <row r="116" spans="1:15" ht="265.5" thickBot="1" x14ac:dyDescent="0.3">
      <c r="A116" s="106">
        <v>106</v>
      </c>
      <c r="B116" s="107" t="s">
        <v>131</v>
      </c>
      <c r="C116" s="2" t="s">
        <v>26</v>
      </c>
      <c r="D116" s="30" t="s">
        <v>606</v>
      </c>
      <c r="E116" s="31" t="s">
        <v>607</v>
      </c>
      <c r="F116" s="31" t="s">
        <v>608</v>
      </c>
      <c r="G116" s="31" t="s">
        <v>609</v>
      </c>
      <c r="H116" s="31" t="s">
        <v>609</v>
      </c>
      <c r="I116" s="31" t="s">
        <v>605</v>
      </c>
      <c r="J116" s="32">
        <v>1</v>
      </c>
      <c r="K116" s="33">
        <v>44218</v>
      </c>
      <c r="L116" s="35">
        <v>44742</v>
      </c>
      <c r="M116" s="34">
        <f t="shared" si="2"/>
        <v>75</v>
      </c>
      <c r="N116" s="32">
        <v>0</v>
      </c>
      <c r="O116" s="48" t="s">
        <v>1010</v>
      </c>
    </row>
    <row r="117" spans="1:15" ht="204.75" thickBot="1" x14ac:dyDescent="0.3">
      <c r="A117" s="106">
        <v>107</v>
      </c>
      <c r="B117" s="107" t="s">
        <v>132</v>
      </c>
      <c r="C117" s="2" t="s">
        <v>26</v>
      </c>
      <c r="D117" s="30" t="s">
        <v>610</v>
      </c>
      <c r="E117" s="31" t="s">
        <v>611</v>
      </c>
      <c r="F117" s="31" t="s">
        <v>612</v>
      </c>
      <c r="G117" s="31" t="s">
        <v>613</v>
      </c>
      <c r="H117" s="20" t="s">
        <v>410</v>
      </c>
      <c r="I117" s="7" t="s">
        <v>410</v>
      </c>
      <c r="J117" s="21">
        <v>0</v>
      </c>
      <c r="K117" s="9">
        <v>1</v>
      </c>
      <c r="L117" s="10">
        <v>1</v>
      </c>
      <c r="M117" s="19">
        <v>0</v>
      </c>
      <c r="N117" s="32">
        <v>0</v>
      </c>
      <c r="O117" s="31" t="s">
        <v>1011</v>
      </c>
    </row>
    <row r="118" spans="1:15" ht="180.75" thickBot="1" x14ac:dyDescent="0.3">
      <c r="A118" s="106">
        <v>108</v>
      </c>
      <c r="B118" s="107" t="s">
        <v>133</v>
      </c>
      <c r="C118" s="2" t="s">
        <v>26</v>
      </c>
      <c r="D118" s="30" t="s">
        <v>614</v>
      </c>
      <c r="E118" s="31" t="s">
        <v>615</v>
      </c>
      <c r="F118" s="31" t="s">
        <v>616</v>
      </c>
      <c r="G118" s="31" t="s">
        <v>617</v>
      </c>
      <c r="H118" s="31" t="s">
        <v>618</v>
      </c>
      <c r="I118" s="31" t="s">
        <v>619</v>
      </c>
      <c r="J118" s="32">
        <v>3</v>
      </c>
      <c r="K118" s="36">
        <v>44378</v>
      </c>
      <c r="L118" s="33">
        <v>44530</v>
      </c>
      <c r="M118" s="34">
        <f t="shared" ref="M118:M181" si="3">+(L118-K118)/7</f>
        <v>21.714285714285715</v>
      </c>
      <c r="N118" s="32">
        <v>3</v>
      </c>
      <c r="O118" s="101" t="s">
        <v>1012</v>
      </c>
    </row>
    <row r="119" spans="1:15" ht="265.5" thickBot="1" x14ac:dyDescent="0.3">
      <c r="A119" s="106">
        <v>109</v>
      </c>
      <c r="B119" s="107" t="s">
        <v>134</v>
      </c>
      <c r="C119" s="2" t="s">
        <v>26</v>
      </c>
      <c r="D119" s="30" t="s">
        <v>614</v>
      </c>
      <c r="E119" s="31" t="s">
        <v>615</v>
      </c>
      <c r="F119" s="31" t="s">
        <v>616</v>
      </c>
      <c r="G119" s="31" t="s">
        <v>617</v>
      </c>
      <c r="H119" s="31" t="s">
        <v>620</v>
      </c>
      <c r="I119" s="37" t="s">
        <v>621</v>
      </c>
      <c r="J119" s="32">
        <v>1</v>
      </c>
      <c r="K119" s="36">
        <v>44378</v>
      </c>
      <c r="L119" s="35">
        <v>44592</v>
      </c>
      <c r="M119" s="34">
        <f t="shared" si="3"/>
        <v>30.571428571428573</v>
      </c>
      <c r="N119" s="32">
        <v>0</v>
      </c>
      <c r="O119" s="48" t="s">
        <v>1013</v>
      </c>
    </row>
    <row r="120" spans="1:15" ht="180.75" thickBot="1" x14ac:dyDescent="0.3">
      <c r="A120" s="106">
        <v>110</v>
      </c>
      <c r="B120" s="107" t="s">
        <v>135</v>
      </c>
      <c r="C120" s="2" t="s">
        <v>26</v>
      </c>
      <c r="D120" s="30" t="s">
        <v>614</v>
      </c>
      <c r="E120" s="31" t="s">
        <v>615</v>
      </c>
      <c r="F120" s="31" t="s">
        <v>616</v>
      </c>
      <c r="G120" s="31" t="s">
        <v>617</v>
      </c>
      <c r="H120" s="31" t="s">
        <v>622</v>
      </c>
      <c r="I120" s="37" t="s">
        <v>623</v>
      </c>
      <c r="J120" s="32">
        <v>1</v>
      </c>
      <c r="K120" s="36">
        <v>44378</v>
      </c>
      <c r="L120" s="35">
        <v>44592</v>
      </c>
      <c r="M120" s="34">
        <f t="shared" si="3"/>
        <v>30.571428571428573</v>
      </c>
      <c r="N120" s="32">
        <v>0</v>
      </c>
      <c r="O120" s="49" t="s">
        <v>1014</v>
      </c>
    </row>
    <row r="121" spans="1:15" ht="192.75" thickBot="1" x14ac:dyDescent="0.3">
      <c r="A121" s="106">
        <v>111</v>
      </c>
      <c r="B121" s="107" t="s">
        <v>136</v>
      </c>
      <c r="C121" s="2" t="s">
        <v>26</v>
      </c>
      <c r="D121" s="30" t="s">
        <v>624</v>
      </c>
      <c r="E121" s="31" t="s">
        <v>625</v>
      </c>
      <c r="F121" s="31" t="s">
        <v>626</v>
      </c>
      <c r="G121" s="38" t="s">
        <v>627</v>
      </c>
      <c r="H121" s="39" t="s">
        <v>628</v>
      </c>
      <c r="I121" s="39" t="s">
        <v>629</v>
      </c>
      <c r="J121" s="18">
        <v>3</v>
      </c>
      <c r="K121" s="36">
        <v>44378</v>
      </c>
      <c r="L121" s="33">
        <v>44545</v>
      </c>
      <c r="M121" s="34">
        <f t="shared" si="3"/>
        <v>23.857142857142858</v>
      </c>
      <c r="N121" s="32">
        <v>3</v>
      </c>
      <c r="O121" s="49" t="s">
        <v>1015</v>
      </c>
    </row>
    <row r="122" spans="1:15" ht="144.75" thickBot="1" x14ac:dyDescent="0.3">
      <c r="A122" s="106">
        <v>112</v>
      </c>
      <c r="B122" s="107" t="s">
        <v>137</v>
      </c>
      <c r="C122" s="2" t="s">
        <v>26</v>
      </c>
      <c r="D122" s="30" t="s">
        <v>624</v>
      </c>
      <c r="E122" s="31" t="s">
        <v>625</v>
      </c>
      <c r="F122" s="31" t="s">
        <v>626</v>
      </c>
      <c r="G122" s="38" t="s">
        <v>630</v>
      </c>
      <c r="H122" s="38" t="s">
        <v>630</v>
      </c>
      <c r="I122" s="38" t="s">
        <v>631</v>
      </c>
      <c r="J122" s="40">
        <v>1</v>
      </c>
      <c r="K122" s="36">
        <v>44378</v>
      </c>
      <c r="L122" s="33">
        <v>44561</v>
      </c>
      <c r="M122" s="34">
        <f t="shared" si="3"/>
        <v>26.142857142857142</v>
      </c>
      <c r="N122" s="32">
        <v>1</v>
      </c>
      <c r="O122" s="49" t="s">
        <v>1016</v>
      </c>
    </row>
    <row r="123" spans="1:15" ht="132.75" thickBot="1" x14ac:dyDescent="0.3">
      <c r="A123" s="106">
        <v>113</v>
      </c>
      <c r="B123" s="107" t="s">
        <v>138</v>
      </c>
      <c r="C123" s="2" t="s">
        <v>26</v>
      </c>
      <c r="D123" s="30" t="s">
        <v>632</v>
      </c>
      <c r="E123" s="31" t="s">
        <v>633</v>
      </c>
      <c r="F123" s="31" t="s">
        <v>634</v>
      </c>
      <c r="G123" s="39" t="s">
        <v>635</v>
      </c>
      <c r="H123" s="39" t="s">
        <v>636</v>
      </c>
      <c r="I123" s="39" t="s">
        <v>637</v>
      </c>
      <c r="J123" s="18">
        <v>3</v>
      </c>
      <c r="K123" s="36">
        <v>44378</v>
      </c>
      <c r="L123" s="33">
        <v>44545</v>
      </c>
      <c r="M123" s="34">
        <f t="shared" si="3"/>
        <v>23.857142857142858</v>
      </c>
      <c r="N123" s="32">
        <v>3</v>
      </c>
      <c r="O123" s="49" t="s">
        <v>1017</v>
      </c>
    </row>
    <row r="124" spans="1:15" ht="156.75" thickBot="1" x14ac:dyDescent="0.3">
      <c r="A124" s="106">
        <v>114</v>
      </c>
      <c r="B124" s="107" t="s">
        <v>139</v>
      </c>
      <c r="C124" s="2" t="s">
        <v>26</v>
      </c>
      <c r="D124" s="30" t="s">
        <v>632</v>
      </c>
      <c r="E124" s="31" t="s">
        <v>633</v>
      </c>
      <c r="F124" s="31" t="s">
        <v>634</v>
      </c>
      <c r="G124" s="39" t="s">
        <v>638</v>
      </c>
      <c r="H124" s="39" t="s">
        <v>639</v>
      </c>
      <c r="I124" s="39" t="s">
        <v>640</v>
      </c>
      <c r="J124" s="18">
        <v>2</v>
      </c>
      <c r="K124" s="36">
        <v>44362</v>
      </c>
      <c r="L124" s="33">
        <v>44377</v>
      </c>
      <c r="M124" s="34">
        <f t="shared" si="3"/>
        <v>2.1428571428571428</v>
      </c>
      <c r="N124" s="32">
        <v>2</v>
      </c>
      <c r="O124" s="39" t="s">
        <v>1018</v>
      </c>
    </row>
    <row r="125" spans="1:15" ht="108.75" thickBot="1" x14ac:dyDescent="0.3">
      <c r="A125" s="106">
        <v>115</v>
      </c>
      <c r="B125" s="107" t="s">
        <v>140</v>
      </c>
      <c r="C125" s="2" t="s">
        <v>26</v>
      </c>
      <c r="D125" s="30" t="s">
        <v>641</v>
      </c>
      <c r="E125" s="31" t="s">
        <v>642</v>
      </c>
      <c r="F125" s="31" t="s">
        <v>643</v>
      </c>
      <c r="G125" s="39" t="s">
        <v>644</v>
      </c>
      <c r="H125" s="39" t="s">
        <v>644</v>
      </c>
      <c r="I125" s="39" t="s">
        <v>645</v>
      </c>
      <c r="J125" s="18">
        <v>3</v>
      </c>
      <c r="K125" s="36">
        <v>44378</v>
      </c>
      <c r="L125" s="33">
        <v>44545</v>
      </c>
      <c r="M125" s="34">
        <f t="shared" si="3"/>
        <v>23.857142857142858</v>
      </c>
      <c r="N125" s="32">
        <v>3</v>
      </c>
      <c r="O125" s="98" t="s">
        <v>1019</v>
      </c>
    </row>
    <row r="126" spans="1:15" ht="192.75" thickBot="1" x14ac:dyDescent="0.3">
      <c r="A126" s="106">
        <v>116</v>
      </c>
      <c r="B126" s="107" t="s">
        <v>141</v>
      </c>
      <c r="C126" s="2" t="s">
        <v>26</v>
      </c>
      <c r="D126" s="30" t="s">
        <v>646</v>
      </c>
      <c r="E126" s="31" t="s">
        <v>647</v>
      </c>
      <c r="F126" s="31" t="s">
        <v>648</v>
      </c>
      <c r="G126" s="38" t="s">
        <v>649</v>
      </c>
      <c r="H126" s="39" t="s">
        <v>650</v>
      </c>
      <c r="I126" s="39" t="s">
        <v>629</v>
      </c>
      <c r="J126" s="18">
        <v>3</v>
      </c>
      <c r="K126" s="36">
        <v>44378</v>
      </c>
      <c r="L126" s="33">
        <v>44545</v>
      </c>
      <c r="M126" s="34">
        <f t="shared" si="3"/>
        <v>23.857142857142858</v>
      </c>
      <c r="N126" s="32">
        <v>3</v>
      </c>
      <c r="O126" s="49" t="s">
        <v>1015</v>
      </c>
    </row>
    <row r="127" spans="1:15" ht="156.75" thickBot="1" x14ac:dyDescent="0.3">
      <c r="A127" s="106">
        <v>117</v>
      </c>
      <c r="B127" s="107" t="s">
        <v>142</v>
      </c>
      <c r="C127" s="2" t="s">
        <v>26</v>
      </c>
      <c r="D127" s="30" t="s">
        <v>646</v>
      </c>
      <c r="E127" s="31" t="s">
        <v>647</v>
      </c>
      <c r="F127" s="31" t="s">
        <v>648</v>
      </c>
      <c r="G127" s="38" t="s">
        <v>630</v>
      </c>
      <c r="H127" s="38" t="s">
        <v>630</v>
      </c>
      <c r="I127" s="38" t="s">
        <v>631</v>
      </c>
      <c r="J127" s="40">
        <v>1</v>
      </c>
      <c r="K127" s="36">
        <v>44378</v>
      </c>
      <c r="L127" s="33">
        <v>44561</v>
      </c>
      <c r="M127" s="34">
        <f t="shared" si="3"/>
        <v>26.142857142857142</v>
      </c>
      <c r="N127" s="32">
        <v>1</v>
      </c>
      <c r="O127" s="49" t="s">
        <v>1016</v>
      </c>
    </row>
    <row r="128" spans="1:15" ht="168.75" thickBot="1" x14ac:dyDescent="0.3">
      <c r="A128" s="106">
        <v>118</v>
      </c>
      <c r="B128" s="107" t="s">
        <v>143</v>
      </c>
      <c r="C128" s="2" t="s">
        <v>26</v>
      </c>
      <c r="D128" s="30" t="s">
        <v>651</v>
      </c>
      <c r="E128" s="31" t="s">
        <v>652</v>
      </c>
      <c r="F128" s="37" t="s">
        <v>653</v>
      </c>
      <c r="G128" s="39" t="s">
        <v>654</v>
      </c>
      <c r="H128" s="39" t="s">
        <v>654</v>
      </c>
      <c r="I128" s="41" t="s">
        <v>655</v>
      </c>
      <c r="J128" s="32">
        <v>1</v>
      </c>
      <c r="K128" s="36">
        <v>44378</v>
      </c>
      <c r="L128" s="33">
        <v>44438</v>
      </c>
      <c r="M128" s="34">
        <f t="shared" si="3"/>
        <v>8.5714285714285712</v>
      </c>
      <c r="N128" s="42">
        <v>1</v>
      </c>
      <c r="O128" s="102" t="s">
        <v>1020</v>
      </c>
    </row>
    <row r="129" spans="1:15" ht="144.75" thickBot="1" x14ac:dyDescent="0.3">
      <c r="A129" s="106">
        <v>119</v>
      </c>
      <c r="B129" s="107" t="s">
        <v>144</v>
      </c>
      <c r="C129" s="2" t="s">
        <v>26</v>
      </c>
      <c r="D129" s="30" t="s">
        <v>656</v>
      </c>
      <c r="E129" s="31" t="s">
        <v>657</v>
      </c>
      <c r="F129" s="31" t="s">
        <v>658</v>
      </c>
      <c r="G129" s="39" t="s">
        <v>659</v>
      </c>
      <c r="H129" s="39" t="s">
        <v>659</v>
      </c>
      <c r="I129" s="41" t="s">
        <v>655</v>
      </c>
      <c r="J129" s="32">
        <v>1</v>
      </c>
      <c r="K129" s="36">
        <v>44378</v>
      </c>
      <c r="L129" s="33">
        <v>44408</v>
      </c>
      <c r="M129" s="34">
        <f t="shared" si="3"/>
        <v>4.2857142857142856</v>
      </c>
      <c r="N129" s="42">
        <v>1</v>
      </c>
      <c r="O129" s="102" t="s">
        <v>1020</v>
      </c>
    </row>
    <row r="130" spans="1:15" ht="240.75" thickBot="1" x14ac:dyDescent="0.3">
      <c r="A130" s="106">
        <v>120</v>
      </c>
      <c r="B130" s="107" t="s">
        <v>145</v>
      </c>
      <c r="C130" s="2" t="s">
        <v>26</v>
      </c>
      <c r="D130" s="30" t="s">
        <v>660</v>
      </c>
      <c r="E130" s="31" t="s">
        <v>661</v>
      </c>
      <c r="F130" s="31" t="s">
        <v>662</v>
      </c>
      <c r="G130" s="31" t="s">
        <v>663</v>
      </c>
      <c r="H130" s="31" t="s">
        <v>663</v>
      </c>
      <c r="I130" s="31" t="s">
        <v>314</v>
      </c>
      <c r="J130" s="42">
        <v>1</v>
      </c>
      <c r="K130" s="36">
        <v>44362</v>
      </c>
      <c r="L130" s="33">
        <v>44407</v>
      </c>
      <c r="M130" s="34">
        <f t="shared" si="3"/>
        <v>6.4285714285714288</v>
      </c>
      <c r="N130" s="42">
        <v>1</v>
      </c>
      <c r="O130" s="49" t="s">
        <v>1021</v>
      </c>
    </row>
    <row r="131" spans="1:15" ht="180.75" thickBot="1" x14ac:dyDescent="0.3">
      <c r="A131" s="106">
        <v>121</v>
      </c>
      <c r="B131" s="107" t="s">
        <v>146</v>
      </c>
      <c r="C131" s="2" t="s">
        <v>26</v>
      </c>
      <c r="D131" s="30" t="s">
        <v>660</v>
      </c>
      <c r="E131" s="31" t="s">
        <v>661</v>
      </c>
      <c r="F131" s="31" t="s">
        <v>662</v>
      </c>
      <c r="G131" s="31" t="s">
        <v>664</v>
      </c>
      <c r="H131" s="31" t="s">
        <v>664</v>
      </c>
      <c r="I131" s="31" t="s">
        <v>314</v>
      </c>
      <c r="J131" s="42">
        <v>1</v>
      </c>
      <c r="K131" s="36">
        <v>44362</v>
      </c>
      <c r="L131" s="33">
        <v>44407</v>
      </c>
      <c r="M131" s="34">
        <f t="shared" si="3"/>
        <v>6.4285714285714288</v>
      </c>
      <c r="N131" s="42">
        <v>1</v>
      </c>
      <c r="O131" s="49" t="s">
        <v>1022</v>
      </c>
    </row>
    <row r="132" spans="1:15" ht="240.75" thickBot="1" x14ac:dyDescent="0.3">
      <c r="A132" s="106">
        <v>122</v>
      </c>
      <c r="B132" s="107" t="s">
        <v>147</v>
      </c>
      <c r="C132" s="2" t="s">
        <v>26</v>
      </c>
      <c r="D132" s="30" t="s">
        <v>660</v>
      </c>
      <c r="E132" s="31" t="s">
        <v>661</v>
      </c>
      <c r="F132" s="31" t="s">
        <v>662</v>
      </c>
      <c r="G132" s="31" t="s">
        <v>665</v>
      </c>
      <c r="H132" s="31" t="s">
        <v>665</v>
      </c>
      <c r="I132" s="31" t="s">
        <v>621</v>
      </c>
      <c r="J132" s="42">
        <v>1</v>
      </c>
      <c r="K132" s="36">
        <v>44409</v>
      </c>
      <c r="L132" s="33">
        <v>44499</v>
      </c>
      <c r="M132" s="34">
        <f t="shared" si="3"/>
        <v>12.857142857142858</v>
      </c>
      <c r="N132" s="42">
        <v>1</v>
      </c>
      <c r="O132" s="49" t="s">
        <v>1023</v>
      </c>
    </row>
    <row r="133" spans="1:15" ht="240.75" thickBot="1" x14ac:dyDescent="0.3">
      <c r="A133" s="106">
        <v>123</v>
      </c>
      <c r="B133" s="107" t="s">
        <v>148</v>
      </c>
      <c r="C133" s="2" t="s">
        <v>26</v>
      </c>
      <c r="D133" s="30" t="s">
        <v>666</v>
      </c>
      <c r="E133" s="31" t="s">
        <v>667</v>
      </c>
      <c r="F133" s="43" t="s">
        <v>668</v>
      </c>
      <c r="G133" s="31" t="s">
        <v>669</v>
      </c>
      <c r="H133" s="31" t="s">
        <v>669</v>
      </c>
      <c r="I133" s="31" t="s">
        <v>314</v>
      </c>
      <c r="J133" s="42">
        <v>1</v>
      </c>
      <c r="K133" s="36">
        <v>44348</v>
      </c>
      <c r="L133" s="33">
        <v>44439</v>
      </c>
      <c r="M133" s="34">
        <f t="shared" si="3"/>
        <v>13</v>
      </c>
      <c r="N133" s="42">
        <v>1</v>
      </c>
      <c r="O133" s="49" t="s">
        <v>1024</v>
      </c>
    </row>
    <row r="134" spans="1:15" ht="168.75" thickBot="1" x14ac:dyDescent="0.3">
      <c r="A134" s="106">
        <v>124</v>
      </c>
      <c r="B134" s="107" t="s">
        <v>149</v>
      </c>
      <c r="C134" s="2" t="s">
        <v>26</v>
      </c>
      <c r="D134" s="30" t="s">
        <v>670</v>
      </c>
      <c r="E134" s="31" t="s">
        <v>671</v>
      </c>
      <c r="F134" s="31" t="s">
        <v>672</v>
      </c>
      <c r="G134" s="7" t="s">
        <v>673</v>
      </c>
      <c r="H134" s="7" t="s">
        <v>673</v>
      </c>
      <c r="I134" s="31" t="s">
        <v>314</v>
      </c>
      <c r="J134" s="42">
        <v>1</v>
      </c>
      <c r="K134" s="36">
        <v>44348</v>
      </c>
      <c r="L134" s="33">
        <v>44408</v>
      </c>
      <c r="M134" s="34">
        <f t="shared" si="3"/>
        <v>8.5714285714285712</v>
      </c>
      <c r="N134" s="42">
        <v>1</v>
      </c>
      <c r="O134" s="49" t="s">
        <v>1025</v>
      </c>
    </row>
    <row r="135" spans="1:15" ht="240.75" thickBot="1" x14ac:dyDescent="0.3">
      <c r="A135" s="106">
        <v>125</v>
      </c>
      <c r="B135" s="107" t="s">
        <v>150</v>
      </c>
      <c r="C135" s="2" t="s">
        <v>26</v>
      </c>
      <c r="D135" s="30" t="s">
        <v>670</v>
      </c>
      <c r="E135" s="31" t="s">
        <v>671</v>
      </c>
      <c r="F135" s="31" t="s">
        <v>672</v>
      </c>
      <c r="G135" s="7" t="s">
        <v>674</v>
      </c>
      <c r="H135" s="7" t="s">
        <v>674</v>
      </c>
      <c r="I135" s="31" t="s">
        <v>675</v>
      </c>
      <c r="J135" s="42">
        <v>1</v>
      </c>
      <c r="K135" s="36">
        <v>44378</v>
      </c>
      <c r="L135" s="33">
        <v>44635</v>
      </c>
      <c r="M135" s="34">
        <f t="shared" si="3"/>
        <v>36.714285714285715</v>
      </c>
      <c r="N135" s="42">
        <v>0</v>
      </c>
      <c r="O135" s="49" t="s">
        <v>1026</v>
      </c>
    </row>
    <row r="136" spans="1:15" ht="240.75" thickBot="1" x14ac:dyDescent="0.3">
      <c r="A136" s="106">
        <v>126</v>
      </c>
      <c r="B136" s="107" t="s">
        <v>151</v>
      </c>
      <c r="C136" s="2" t="s">
        <v>26</v>
      </c>
      <c r="D136" s="30" t="s">
        <v>676</v>
      </c>
      <c r="E136" s="31" t="s">
        <v>677</v>
      </c>
      <c r="F136" s="31" t="s">
        <v>678</v>
      </c>
      <c r="G136" s="37" t="s">
        <v>679</v>
      </c>
      <c r="H136" s="20" t="s">
        <v>680</v>
      </c>
      <c r="I136" s="37" t="s">
        <v>681</v>
      </c>
      <c r="J136" s="42">
        <v>2</v>
      </c>
      <c r="K136" s="36">
        <v>44378</v>
      </c>
      <c r="L136" s="35">
        <v>44742</v>
      </c>
      <c r="M136" s="34">
        <f t="shared" si="3"/>
        <v>52</v>
      </c>
      <c r="N136" s="42">
        <v>2</v>
      </c>
      <c r="O136" s="63" t="s">
        <v>1027</v>
      </c>
    </row>
    <row r="137" spans="1:15" ht="168.75" thickBot="1" x14ac:dyDescent="0.3">
      <c r="A137" s="106">
        <v>127</v>
      </c>
      <c r="B137" s="107" t="s">
        <v>152</v>
      </c>
      <c r="C137" s="2" t="s">
        <v>26</v>
      </c>
      <c r="D137" s="30" t="s">
        <v>682</v>
      </c>
      <c r="E137" s="31" t="s">
        <v>683</v>
      </c>
      <c r="F137" s="31" t="s">
        <v>684</v>
      </c>
      <c r="G137" s="31" t="s">
        <v>685</v>
      </c>
      <c r="H137" s="7" t="s">
        <v>686</v>
      </c>
      <c r="I137" s="42" t="s">
        <v>687</v>
      </c>
      <c r="J137" s="42">
        <v>1</v>
      </c>
      <c r="K137" s="36">
        <v>44348</v>
      </c>
      <c r="L137" s="33">
        <v>44409</v>
      </c>
      <c r="M137" s="34">
        <f t="shared" si="3"/>
        <v>8.7142857142857135</v>
      </c>
      <c r="N137" s="42">
        <v>1</v>
      </c>
      <c r="O137" s="49" t="s">
        <v>1028</v>
      </c>
    </row>
    <row r="138" spans="1:15" ht="180.75" thickBot="1" x14ac:dyDescent="0.3">
      <c r="A138" s="106">
        <v>128</v>
      </c>
      <c r="B138" s="107" t="s">
        <v>153</v>
      </c>
      <c r="C138" s="2" t="s">
        <v>26</v>
      </c>
      <c r="D138" s="44" t="s">
        <v>682</v>
      </c>
      <c r="E138" s="31" t="s">
        <v>683</v>
      </c>
      <c r="F138" s="31" t="s">
        <v>684</v>
      </c>
      <c r="G138" s="23" t="s">
        <v>688</v>
      </c>
      <c r="H138" s="23" t="s">
        <v>689</v>
      </c>
      <c r="I138" s="45" t="s">
        <v>690</v>
      </c>
      <c r="J138" s="46">
        <v>1</v>
      </c>
      <c r="K138" s="36">
        <v>44348</v>
      </c>
      <c r="L138" s="33">
        <v>44439</v>
      </c>
      <c r="M138" s="47">
        <f t="shared" si="3"/>
        <v>13</v>
      </c>
      <c r="N138" s="46">
        <v>1</v>
      </c>
      <c r="O138" s="49" t="s">
        <v>1029</v>
      </c>
    </row>
    <row r="139" spans="1:15" ht="85.5" thickBot="1" x14ac:dyDescent="0.3">
      <c r="A139" s="106">
        <v>129</v>
      </c>
      <c r="B139" s="107" t="s">
        <v>154</v>
      </c>
      <c r="C139" s="2" t="s">
        <v>26</v>
      </c>
      <c r="D139" s="30" t="s">
        <v>691</v>
      </c>
      <c r="E139" s="31" t="s">
        <v>692</v>
      </c>
      <c r="F139" s="31" t="s">
        <v>693</v>
      </c>
      <c r="G139" s="48" t="s">
        <v>694</v>
      </c>
      <c r="H139" s="48" t="s">
        <v>695</v>
      </c>
      <c r="I139" s="37" t="s">
        <v>696</v>
      </c>
      <c r="J139" s="43">
        <v>2</v>
      </c>
      <c r="K139" s="36">
        <v>44378</v>
      </c>
      <c r="L139" s="33">
        <v>44408</v>
      </c>
      <c r="M139" s="34">
        <f t="shared" si="3"/>
        <v>4.2857142857142856</v>
      </c>
      <c r="N139" s="42">
        <v>2</v>
      </c>
      <c r="O139" s="102" t="s">
        <v>1030</v>
      </c>
    </row>
    <row r="140" spans="1:15" ht="97.5" thickBot="1" x14ac:dyDescent="0.3">
      <c r="A140" s="106">
        <v>130</v>
      </c>
      <c r="B140" s="107" t="s">
        <v>155</v>
      </c>
      <c r="C140" s="2" t="s">
        <v>26</v>
      </c>
      <c r="D140" s="30" t="s">
        <v>691</v>
      </c>
      <c r="E140" s="31" t="s">
        <v>692</v>
      </c>
      <c r="F140" s="31" t="s">
        <v>697</v>
      </c>
      <c r="G140" s="48" t="s">
        <v>698</v>
      </c>
      <c r="H140" s="48" t="s">
        <v>698</v>
      </c>
      <c r="I140" s="37" t="s">
        <v>699</v>
      </c>
      <c r="J140" s="43">
        <v>1</v>
      </c>
      <c r="K140" s="36">
        <v>44378</v>
      </c>
      <c r="L140" s="33">
        <v>44408</v>
      </c>
      <c r="M140" s="34">
        <f t="shared" si="3"/>
        <v>4.2857142857142856</v>
      </c>
      <c r="N140" s="42">
        <v>1</v>
      </c>
      <c r="O140" s="102" t="s">
        <v>1031</v>
      </c>
    </row>
    <row r="141" spans="1:15" ht="241.5" thickBot="1" x14ac:dyDescent="0.3">
      <c r="A141" s="106">
        <v>131</v>
      </c>
      <c r="B141" s="107" t="s">
        <v>156</v>
      </c>
      <c r="C141" s="2" t="s">
        <v>26</v>
      </c>
      <c r="D141" s="30" t="s">
        <v>700</v>
      </c>
      <c r="E141" s="31" t="s">
        <v>701</v>
      </c>
      <c r="F141" s="31" t="s">
        <v>702</v>
      </c>
      <c r="G141" s="31" t="s">
        <v>703</v>
      </c>
      <c r="H141" s="20" t="s">
        <v>704</v>
      </c>
      <c r="I141" s="37" t="s">
        <v>705</v>
      </c>
      <c r="J141" s="18">
        <v>3</v>
      </c>
      <c r="K141" s="36">
        <v>44378</v>
      </c>
      <c r="L141" s="35">
        <v>44742</v>
      </c>
      <c r="M141" s="34">
        <f t="shared" si="3"/>
        <v>52</v>
      </c>
      <c r="N141" s="32">
        <v>2</v>
      </c>
      <c r="O141" s="100" t="s">
        <v>1032</v>
      </c>
    </row>
    <row r="142" spans="1:15" ht="253.5" thickBot="1" x14ac:dyDescent="0.3">
      <c r="A142" s="106">
        <v>132</v>
      </c>
      <c r="B142" s="107" t="s">
        <v>157</v>
      </c>
      <c r="C142" s="2" t="s">
        <v>26</v>
      </c>
      <c r="D142" s="30" t="s">
        <v>706</v>
      </c>
      <c r="E142" s="31" t="s">
        <v>707</v>
      </c>
      <c r="F142" s="31" t="s">
        <v>708</v>
      </c>
      <c r="G142" s="7" t="s">
        <v>709</v>
      </c>
      <c r="H142" s="7" t="s">
        <v>709</v>
      </c>
      <c r="I142" s="31" t="s">
        <v>710</v>
      </c>
      <c r="J142" s="31">
        <v>1</v>
      </c>
      <c r="K142" s="36">
        <v>44378</v>
      </c>
      <c r="L142" s="35">
        <v>44742</v>
      </c>
      <c r="M142" s="34">
        <f t="shared" si="3"/>
        <v>52</v>
      </c>
      <c r="N142" s="34">
        <v>0</v>
      </c>
      <c r="O142" s="48" t="s">
        <v>1033</v>
      </c>
    </row>
    <row r="143" spans="1:15" ht="132.75" thickBot="1" x14ac:dyDescent="0.3">
      <c r="A143" s="106">
        <v>133</v>
      </c>
      <c r="B143" s="107" t="s">
        <v>158</v>
      </c>
      <c r="C143" s="2" t="s">
        <v>26</v>
      </c>
      <c r="D143" s="43" t="s">
        <v>711</v>
      </c>
      <c r="E143" s="49" t="s">
        <v>712</v>
      </c>
      <c r="F143" s="50" t="s">
        <v>713</v>
      </c>
      <c r="G143" s="31" t="s">
        <v>714</v>
      </c>
      <c r="H143" s="31" t="s">
        <v>714</v>
      </c>
      <c r="I143" s="51" t="s">
        <v>715</v>
      </c>
      <c r="J143" s="32">
        <v>1</v>
      </c>
      <c r="K143" s="33">
        <v>44378</v>
      </c>
      <c r="L143" s="33">
        <v>44408</v>
      </c>
      <c r="M143" s="52">
        <f t="shared" si="3"/>
        <v>4.2857142857142856</v>
      </c>
      <c r="N143" s="32">
        <v>1</v>
      </c>
      <c r="O143" s="103" t="s">
        <v>1034</v>
      </c>
    </row>
    <row r="144" spans="1:15" ht="132.75" thickBot="1" x14ac:dyDescent="0.3">
      <c r="A144" s="106">
        <v>134</v>
      </c>
      <c r="B144" s="107" t="s">
        <v>159</v>
      </c>
      <c r="C144" s="2" t="s">
        <v>26</v>
      </c>
      <c r="D144" s="43" t="s">
        <v>711</v>
      </c>
      <c r="E144" s="49" t="s">
        <v>712</v>
      </c>
      <c r="F144" s="50" t="s">
        <v>713</v>
      </c>
      <c r="G144" s="53" t="s">
        <v>716</v>
      </c>
      <c r="H144" s="53" t="s">
        <v>716</v>
      </c>
      <c r="I144" s="51" t="s">
        <v>717</v>
      </c>
      <c r="J144" s="40">
        <v>8</v>
      </c>
      <c r="K144" s="33">
        <v>44378</v>
      </c>
      <c r="L144" s="33">
        <v>44561</v>
      </c>
      <c r="M144" s="52">
        <f t="shared" si="3"/>
        <v>26.142857142857142</v>
      </c>
      <c r="N144" s="32">
        <v>8</v>
      </c>
      <c r="O144" s="103" t="s">
        <v>1035</v>
      </c>
    </row>
    <row r="145" spans="1:15" ht="264.75" thickBot="1" x14ac:dyDescent="0.3">
      <c r="A145" s="106">
        <v>135</v>
      </c>
      <c r="B145" s="107" t="s">
        <v>160</v>
      </c>
      <c r="C145" s="2" t="s">
        <v>26</v>
      </c>
      <c r="D145" s="43" t="s">
        <v>718</v>
      </c>
      <c r="E145" s="49" t="s">
        <v>719</v>
      </c>
      <c r="F145" s="50" t="s">
        <v>720</v>
      </c>
      <c r="G145" s="53" t="s">
        <v>721</v>
      </c>
      <c r="H145" s="53" t="s">
        <v>721</v>
      </c>
      <c r="I145" s="51" t="s">
        <v>722</v>
      </c>
      <c r="J145" s="40">
        <v>5</v>
      </c>
      <c r="K145" s="33">
        <v>44378</v>
      </c>
      <c r="L145" s="33">
        <v>44561</v>
      </c>
      <c r="M145" s="52">
        <f t="shared" si="3"/>
        <v>26.142857142857142</v>
      </c>
      <c r="N145" s="32">
        <v>5</v>
      </c>
      <c r="O145" s="103" t="s">
        <v>1036</v>
      </c>
    </row>
    <row r="146" spans="1:15" ht="240.75" thickBot="1" x14ac:dyDescent="0.3">
      <c r="A146" s="106">
        <v>136</v>
      </c>
      <c r="B146" s="107" t="s">
        <v>161</v>
      </c>
      <c r="C146" s="2" t="s">
        <v>26</v>
      </c>
      <c r="D146" s="43" t="s">
        <v>723</v>
      </c>
      <c r="E146" s="49" t="s">
        <v>724</v>
      </c>
      <c r="F146" s="50" t="s">
        <v>725</v>
      </c>
      <c r="G146" s="53" t="s">
        <v>726</v>
      </c>
      <c r="H146" s="53" t="s">
        <v>727</v>
      </c>
      <c r="I146" s="51" t="s">
        <v>728</v>
      </c>
      <c r="J146" s="40">
        <v>2</v>
      </c>
      <c r="K146" s="33">
        <v>44378</v>
      </c>
      <c r="L146" s="33">
        <v>44561</v>
      </c>
      <c r="M146" s="52">
        <f t="shared" si="3"/>
        <v>26.142857142857142</v>
      </c>
      <c r="N146" s="42">
        <v>2</v>
      </c>
      <c r="O146" s="103" t="s">
        <v>1037</v>
      </c>
    </row>
    <row r="147" spans="1:15" ht="192.75" thickBot="1" x14ac:dyDescent="0.3">
      <c r="A147" s="106">
        <v>137</v>
      </c>
      <c r="B147" s="107" t="s">
        <v>162</v>
      </c>
      <c r="C147" s="2" t="s">
        <v>26</v>
      </c>
      <c r="D147" s="43" t="s">
        <v>723</v>
      </c>
      <c r="E147" s="49" t="s">
        <v>724</v>
      </c>
      <c r="F147" s="50" t="s">
        <v>725</v>
      </c>
      <c r="G147" s="53" t="s">
        <v>729</v>
      </c>
      <c r="H147" s="53" t="s">
        <v>729</v>
      </c>
      <c r="I147" s="51" t="s">
        <v>730</v>
      </c>
      <c r="J147" s="40">
        <v>1</v>
      </c>
      <c r="K147" s="33">
        <v>44378</v>
      </c>
      <c r="L147" s="33">
        <v>44561</v>
      </c>
      <c r="M147" s="52">
        <f t="shared" si="3"/>
        <v>26.142857142857142</v>
      </c>
      <c r="N147" s="42">
        <v>1</v>
      </c>
      <c r="O147" s="103" t="s">
        <v>1038</v>
      </c>
    </row>
    <row r="148" spans="1:15" ht="192.75" thickBot="1" x14ac:dyDescent="0.3">
      <c r="A148" s="106">
        <v>138</v>
      </c>
      <c r="B148" s="107" t="s">
        <v>163</v>
      </c>
      <c r="C148" s="2" t="s">
        <v>26</v>
      </c>
      <c r="D148" s="43" t="s">
        <v>723</v>
      </c>
      <c r="E148" s="49" t="s">
        <v>724</v>
      </c>
      <c r="F148" s="50" t="s">
        <v>725</v>
      </c>
      <c r="G148" s="53" t="s">
        <v>731</v>
      </c>
      <c r="H148" s="53" t="s">
        <v>731</v>
      </c>
      <c r="I148" s="51" t="s">
        <v>732</v>
      </c>
      <c r="J148" s="40">
        <v>2</v>
      </c>
      <c r="K148" s="33">
        <v>44440</v>
      </c>
      <c r="L148" s="33">
        <v>44681</v>
      </c>
      <c r="M148" s="52">
        <f t="shared" si="3"/>
        <v>34.428571428571431</v>
      </c>
      <c r="N148" s="32">
        <v>0</v>
      </c>
      <c r="O148" s="103" t="s">
        <v>1039</v>
      </c>
    </row>
    <row r="149" spans="1:15" ht="240.75" thickBot="1" x14ac:dyDescent="0.3">
      <c r="A149" s="106">
        <v>139</v>
      </c>
      <c r="B149" s="107" t="s">
        <v>164</v>
      </c>
      <c r="C149" s="2" t="s">
        <v>26</v>
      </c>
      <c r="D149" s="43" t="s">
        <v>733</v>
      </c>
      <c r="E149" s="49" t="s">
        <v>734</v>
      </c>
      <c r="F149" s="50" t="s">
        <v>735</v>
      </c>
      <c r="G149" s="54" t="s">
        <v>736</v>
      </c>
      <c r="H149" s="55" t="s">
        <v>737</v>
      </c>
      <c r="I149" s="56" t="s">
        <v>738</v>
      </c>
      <c r="J149" s="25">
        <v>2</v>
      </c>
      <c r="K149" s="57">
        <v>44469</v>
      </c>
      <c r="L149" s="57">
        <v>44561</v>
      </c>
      <c r="M149" s="58">
        <f t="shared" si="3"/>
        <v>13.142857142857142</v>
      </c>
      <c r="N149" s="19">
        <v>2</v>
      </c>
      <c r="O149" s="4" t="s">
        <v>1040</v>
      </c>
    </row>
    <row r="150" spans="1:15" ht="84.75" thickBot="1" x14ac:dyDescent="0.3">
      <c r="A150" s="106">
        <v>140</v>
      </c>
      <c r="B150" s="107" t="s">
        <v>165</v>
      </c>
      <c r="C150" s="2" t="s">
        <v>26</v>
      </c>
      <c r="D150" s="43" t="s">
        <v>733</v>
      </c>
      <c r="E150" s="49" t="s">
        <v>734</v>
      </c>
      <c r="F150" s="50" t="s">
        <v>735</v>
      </c>
      <c r="G150" s="55" t="s">
        <v>739</v>
      </c>
      <c r="H150" s="55" t="s">
        <v>740</v>
      </c>
      <c r="I150" s="56" t="s">
        <v>400</v>
      </c>
      <c r="J150" s="25">
        <v>1</v>
      </c>
      <c r="K150" s="57">
        <v>44469</v>
      </c>
      <c r="L150" s="57">
        <v>44500</v>
      </c>
      <c r="M150" s="58">
        <f>+(L150-K150)/7</f>
        <v>4.4285714285714288</v>
      </c>
      <c r="N150" s="19">
        <v>1</v>
      </c>
      <c r="O150" s="4" t="s">
        <v>1041</v>
      </c>
    </row>
    <row r="151" spans="1:15" ht="168.75" thickBot="1" x14ac:dyDescent="0.3">
      <c r="A151" s="106">
        <v>141</v>
      </c>
      <c r="B151" s="107" t="s">
        <v>166</v>
      </c>
      <c r="C151" s="2" t="s">
        <v>26</v>
      </c>
      <c r="D151" s="43" t="s">
        <v>733</v>
      </c>
      <c r="E151" s="49" t="s">
        <v>734</v>
      </c>
      <c r="F151" s="50" t="s">
        <v>735</v>
      </c>
      <c r="G151" s="55" t="s">
        <v>741</v>
      </c>
      <c r="H151" s="55" t="s">
        <v>741</v>
      </c>
      <c r="I151" s="56" t="s">
        <v>732</v>
      </c>
      <c r="J151" s="25">
        <v>1</v>
      </c>
      <c r="K151" s="57">
        <v>44531</v>
      </c>
      <c r="L151" s="33">
        <v>44681</v>
      </c>
      <c r="M151" s="58">
        <f t="shared" ref="M151:M158" si="4">+(L151-K151)/7</f>
        <v>21.428571428571427</v>
      </c>
      <c r="N151" s="19">
        <v>0.5</v>
      </c>
      <c r="O151" s="104" t="s">
        <v>1042</v>
      </c>
    </row>
    <row r="152" spans="1:15" ht="180.75" thickBot="1" x14ac:dyDescent="0.3">
      <c r="A152" s="106">
        <v>142</v>
      </c>
      <c r="B152" s="107" t="s">
        <v>167</v>
      </c>
      <c r="C152" s="2" t="s">
        <v>26</v>
      </c>
      <c r="D152" s="43" t="s">
        <v>742</v>
      </c>
      <c r="E152" s="49" t="s">
        <v>743</v>
      </c>
      <c r="F152" s="50" t="s">
        <v>744</v>
      </c>
      <c r="G152" s="53" t="s">
        <v>745</v>
      </c>
      <c r="H152" s="53" t="s">
        <v>745</v>
      </c>
      <c r="I152" s="51" t="s">
        <v>730</v>
      </c>
      <c r="J152" s="40">
        <v>1</v>
      </c>
      <c r="K152" s="33">
        <v>44378</v>
      </c>
      <c r="L152" s="33">
        <v>44499</v>
      </c>
      <c r="M152" s="58">
        <f t="shared" si="4"/>
        <v>17.285714285714285</v>
      </c>
      <c r="N152" s="32">
        <v>1</v>
      </c>
      <c r="O152" s="103" t="s">
        <v>1043</v>
      </c>
    </row>
    <row r="153" spans="1:15" ht="228.75" thickBot="1" x14ac:dyDescent="0.3">
      <c r="A153" s="106">
        <v>143</v>
      </c>
      <c r="B153" s="107" t="s">
        <v>168</v>
      </c>
      <c r="C153" s="2" t="s">
        <v>26</v>
      </c>
      <c r="D153" s="43" t="s">
        <v>742</v>
      </c>
      <c r="E153" s="49" t="s">
        <v>743</v>
      </c>
      <c r="F153" s="50" t="s">
        <v>744</v>
      </c>
      <c r="G153" s="53" t="s">
        <v>746</v>
      </c>
      <c r="H153" s="53" t="s">
        <v>746</v>
      </c>
      <c r="I153" s="51" t="s">
        <v>747</v>
      </c>
      <c r="J153" s="40">
        <v>3</v>
      </c>
      <c r="K153" s="33">
        <v>44378</v>
      </c>
      <c r="L153" s="33">
        <v>44651</v>
      </c>
      <c r="M153" s="58">
        <f t="shared" si="4"/>
        <v>39</v>
      </c>
      <c r="N153" s="32">
        <v>2</v>
      </c>
      <c r="O153" s="17" t="s">
        <v>1044</v>
      </c>
    </row>
    <row r="154" spans="1:15" ht="216.75" thickBot="1" x14ac:dyDescent="0.3">
      <c r="A154" s="106">
        <v>144</v>
      </c>
      <c r="B154" s="107" t="s">
        <v>169</v>
      </c>
      <c r="C154" s="2" t="s">
        <v>26</v>
      </c>
      <c r="D154" s="43" t="s">
        <v>748</v>
      </c>
      <c r="E154" s="49" t="s">
        <v>749</v>
      </c>
      <c r="F154" s="50" t="s">
        <v>750</v>
      </c>
      <c r="G154" s="59" t="s">
        <v>751</v>
      </c>
      <c r="H154" s="59" t="s">
        <v>751</v>
      </c>
      <c r="I154" s="51" t="s">
        <v>717</v>
      </c>
      <c r="J154" s="40">
        <v>1</v>
      </c>
      <c r="K154" s="33">
        <v>44378</v>
      </c>
      <c r="L154" s="33">
        <v>44561</v>
      </c>
      <c r="M154" s="58">
        <f t="shared" si="4"/>
        <v>26.142857142857142</v>
      </c>
      <c r="N154" s="42">
        <v>1</v>
      </c>
      <c r="O154" s="103" t="s">
        <v>1045</v>
      </c>
    </row>
    <row r="155" spans="1:15" ht="156.75" thickBot="1" x14ac:dyDescent="0.3">
      <c r="A155" s="106">
        <v>145</v>
      </c>
      <c r="B155" s="107" t="s">
        <v>170</v>
      </c>
      <c r="C155" s="2" t="s">
        <v>26</v>
      </c>
      <c r="D155" s="43" t="s">
        <v>752</v>
      </c>
      <c r="E155" s="49" t="s">
        <v>753</v>
      </c>
      <c r="F155" s="50" t="s">
        <v>754</v>
      </c>
      <c r="G155" s="16" t="s">
        <v>755</v>
      </c>
      <c r="H155" s="60" t="s">
        <v>756</v>
      </c>
      <c r="I155" s="61" t="s">
        <v>757</v>
      </c>
      <c r="J155" s="40">
        <v>1</v>
      </c>
      <c r="K155" s="36">
        <v>44378</v>
      </c>
      <c r="L155" s="36">
        <v>44561</v>
      </c>
      <c r="M155" s="58">
        <f t="shared" si="4"/>
        <v>26.142857142857142</v>
      </c>
      <c r="N155" s="42">
        <v>1</v>
      </c>
      <c r="O155" s="103" t="s">
        <v>1046</v>
      </c>
    </row>
    <row r="156" spans="1:15" ht="144.75" thickBot="1" x14ac:dyDescent="0.3">
      <c r="A156" s="106">
        <v>146</v>
      </c>
      <c r="B156" s="107" t="s">
        <v>171</v>
      </c>
      <c r="C156" s="2" t="s">
        <v>26</v>
      </c>
      <c r="D156" s="43" t="s">
        <v>752</v>
      </c>
      <c r="E156" s="49" t="s">
        <v>753</v>
      </c>
      <c r="F156" s="50" t="s">
        <v>754</v>
      </c>
      <c r="G156" s="59" t="s">
        <v>758</v>
      </c>
      <c r="H156" s="59" t="s">
        <v>758</v>
      </c>
      <c r="I156" s="51" t="s">
        <v>759</v>
      </c>
      <c r="J156" s="40">
        <v>1</v>
      </c>
      <c r="K156" s="33">
        <v>44378</v>
      </c>
      <c r="L156" s="33">
        <v>44520</v>
      </c>
      <c r="M156" s="58">
        <f t="shared" si="4"/>
        <v>20.285714285714285</v>
      </c>
      <c r="N156" s="42">
        <v>1</v>
      </c>
      <c r="O156" s="103" t="s">
        <v>1047</v>
      </c>
    </row>
    <row r="157" spans="1:15" ht="168.75" thickBot="1" x14ac:dyDescent="0.3">
      <c r="A157" s="106">
        <v>147</v>
      </c>
      <c r="B157" s="107" t="s">
        <v>172</v>
      </c>
      <c r="C157" s="2" t="s">
        <v>26</v>
      </c>
      <c r="D157" s="43" t="s">
        <v>760</v>
      </c>
      <c r="E157" s="49" t="s">
        <v>761</v>
      </c>
      <c r="F157" s="50" t="s">
        <v>762</v>
      </c>
      <c r="G157" s="59" t="s">
        <v>758</v>
      </c>
      <c r="H157" s="59" t="s">
        <v>758</v>
      </c>
      <c r="I157" s="51" t="s">
        <v>759</v>
      </c>
      <c r="J157" s="40">
        <v>1</v>
      </c>
      <c r="K157" s="33">
        <v>44378</v>
      </c>
      <c r="L157" s="33">
        <v>44520</v>
      </c>
      <c r="M157" s="58">
        <f t="shared" si="4"/>
        <v>20.285714285714285</v>
      </c>
      <c r="N157" s="42">
        <v>1</v>
      </c>
      <c r="O157" s="103" t="s">
        <v>1048</v>
      </c>
    </row>
    <row r="158" spans="1:15" ht="168.75" thickBot="1" x14ac:dyDescent="0.3">
      <c r="A158" s="106">
        <v>148</v>
      </c>
      <c r="B158" s="107" t="s">
        <v>173</v>
      </c>
      <c r="C158" s="2" t="s">
        <v>26</v>
      </c>
      <c r="D158" s="43" t="s">
        <v>760</v>
      </c>
      <c r="E158" s="49" t="s">
        <v>761</v>
      </c>
      <c r="F158" s="50" t="s">
        <v>762</v>
      </c>
      <c r="G158" s="62" t="s">
        <v>763</v>
      </c>
      <c r="H158" s="62" t="s">
        <v>763</v>
      </c>
      <c r="I158" s="51" t="s">
        <v>400</v>
      </c>
      <c r="J158" s="40">
        <v>1</v>
      </c>
      <c r="K158" s="33">
        <v>44378</v>
      </c>
      <c r="L158" s="33">
        <v>44408</v>
      </c>
      <c r="M158" s="58">
        <f t="shared" si="4"/>
        <v>4.2857142857142856</v>
      </c>
      <c r="N158" s="42">
        <v>1</v>
      </c>
      <c r="O158" s="103" t="s">
        <v>1049</v>
      </c>
    </row>
    <row r="159" spans="1:15" ht="216.75" thickBot="1" x14ac:dyDescent="0.3">
      <c r="A159" s="106">
        <v>149</v>
      </c>
      <c r="B159" s="107" t="s">
        <v>174</v>
      </c>
      <c r="C159" s="2" t="s">
        <v>26</v>
      </c>
      <c r="D159" s="43" t="s">
        <v>760</v>
      </c>
      <c r="E159" s="49" t="s">
        <v>761</v>
      </c>
      <c r="F159" s="50" t="s">
        <v>762</v>
      </c>
      <c r="G159" s="62" t="s">
        <v>764</v>
      </c>
      <c r="H159" s="62" t="s">
        <v>764</v>
      </c>
      <c r="I159" s="51" t="s">
        <v>765</v>
      </c>
      <c r="J159" s="40">
        <v>2</v>
      </c>
      <c r="K159" s="33">
        <v>44378</v>
      </c>
      <c r="L159" s="33">
        <v>44561</v>
      </c>
      <c r="M159" s="52">
        <f t="shared" si="3"/>
        <v>26.142857142857142</v>
      </c>
      <c r="N159" s="42">
        <v>2</v>
      </c>
      <c r="O159" s="103" t="s">
        <v>1050</v>
      </c>
    </row>
    <row r="160" spans="1:15" ht="156.75" thickBot="1" x14ac:dyDescent="0.3">
      <c r="A160" s="106">
        <v>150</v>
      </c>
      <c r="B160" s="107" t="s">
        <v>175</v>
      </c>
      <c r="C160" s="2" t="s">
        <v>26</v>
      </c>
      <c r="D160" s="43" t="s">
        <v>1095</v>
      </c>
      <c r="E160" s="49" t="s">
        <v>766</v>
      </c>
      <c r="F160" s="50" t="s">
        <v>767</v>
      </c>
      <c r="G160" s="59" t="s">
        <v>768</v>
      </c>
      <c r="H160" s="59" t="s">
        <v>768</v>
      </c>
      <c r="I160" s="51" t="s">
        <v>400</v>
      </c>
      <c r="J160" s="40">
        <v>1</v>
      </c>
      <c r="K160" s="33">
        <v>44378</v>
      </c>
      <c r="L160" s="33">
        <v>44439</v>
      </c>
      <c r="M160" s="52">
        <f t="shared" si="3"/>
        <v>8.7142857142857135</v>
      </c>
      <c r="N160" s="42">
        <v>1</v>
      </c>
      <c r="O160" s="103" t="s">
        <v>1051</v>
      </c>
    </row>
    <row r="161" spans="1:15" ht="264.75" thickBot="1" x14ac:dyDescent="0.3">
      <c r="A161" s="106">
        <v>151</v>
      </c>
      <c r="B161" s="107" t="s">
        <v>176</v>
      </c>
      <c r="C161" s="2" t="s">
        <v>26</v>
      </c>
      <c r="D161" s="43" t="s">
        <v>1095</v>
      </c>
      <c r="E161" s="49" t="s">
        <v>766</v>
      </c>
      <c r="F161" s="50" t="s">
        <v>767</v>
      </c>
      <c r="G161" s="59" t="s">
        <v>769</v>
      </c>
      <c r="H161" s="59" t="s">
        <v>769</v>
      </c>
      <c r="I161" s="51" t="s">
        <v>770</v>
      </c>
      <c r="J161" s="40">
        <v>4</v>
      </c>
      <c r="K161" s="35">
        <v>44489</v>
      </c>
      <c r="L161" s="35">
        <v>44773</v>
      </c>
      <c r="M161" s="52">
        <f t="shared" si="3"/>
        <v>40.571428571428569</v>
      </c>
      <c r="N161" s="42">
        <v>1</v>
      </c>
      <c r="O161" s="17" t="s">
        <v>1052</v>
      </c>
    </row>
    <row r="162" spans="1:15" ht="156.75" thickBot="1" x14ac:dyDescent="0.3">
      <c r="A162" s="106">
        <v>152</v>
      </c>
      <c r="B162" s="107" t="s">
        <v>177</v>
      </c>
      <c r="C162" s="2" t="s">
        <v>26</v>
      </c>
      <c r="D162" s="43" t="s">
        <v>1095</v>
      </c>
      <c r="E162" s="49" t="s">
        <v>766</v>
      </c>
      <c r="F162" s="50" t="s">
        <v>767</v>
      </c>
      <c r="G162" s="59" t="s">
        <v>771</v>
      </c>
      <c r="H162" s="59" t="s">
        <v>771</v>
      </c>
      <c r="I162" s="51" t="s">
        <v>772</v>
      </c>
      <c r="J162" s="40">
        <v>5</v>
      </c>
      <c r="K162" s="33">
        <v>44378</v>
      </c>
      <c r="L162" s="33">
        <v>44561</v>
      </c>
      <c r="M162" s="52">
        <f t="shared" si="3"/>
        <v>26.142857142857142</v>
      </c>
      <c r="N162" s="21">
        <v>5</v>
      </c>
      <c r="O162" s="103" t="s">
        <v>1053</v>
      </c>
    </row>
    <row r="163" spans="1:15" ht="132.75" thickBot="1" x14ac:dyDescent="0.3">
      <c r="A163" s="106">
        <v>153</v>
      </c>
      <c r="B163" s="107" t="s">
        <v>178</v>
      </c>
      <c r="C163" s="2" t="s">
        <v>26</v>
      </c>
      <c r="D163" s="43" t="s">
        <v>1096</v>
      </c>
      <c r="E163" s="49" t="s">
        <v>773</v>
      </c>
      <c r="F163" s="50" t="s">
        <v>774</v>
      </c>
      <c r="G163" s="59" t="s">
        <v>775</v>
      </c>
      <c r="H163" s="59" t="s">
        <v>775</v>
      </c>
      <c r="I163" s="51" t="s">
        <v>776</v>
      </c>
      <c r="J163" s="40">
        <v>1</v>
      </c>
      <c r="K163" s="33">
        <v>44564</v>
      </c>
      <c r="L163" s="33">
        <v>44592</v>
      </c>
      <c r="M163" s="52">
        <f t="shared" si="3"/>
        <v>4</v>
      </c>
      <c r="N163" s="42">
        <v>0</v>
      </c>
      <c r="O163" s="103"/>
    </row>
    <row r="164" spans="1:15" ht="132.75" thickBot="1" x14ac:dyDescent="0.3">
      <c r="A164" s="106">
        <v>154</v>
      </c>
      <c r="B164" s="107" t="s">
        <v>179</v>
      </c>
      <c r="C164" s="2" t="s">
        <v>26</v>
      </c>
      <c r="D164" s="43" t="s">
        <v>1096</v>
      </c>
      <c r="E164" s="49" t="s">
        <v>773</v>
      </c>
      <c r="F164" s="50" t="s">
        <v>774</v>
      </c>
      <c r="G164" s="59" t="s">
        <v>777</v>
      </c>
      <c r="H164" s="59" t="s">
        <v>777</v>
      </c>
      <c r="I164" s="51" t="s">
        <v>778</v>
      </c>
      <c r="J164" s="40">
        <v>1</v>
      </c>
      <c r="K164" s="33">
        <v>44564</v>
      </c>
      <c r="L164" s="33">
        <v>44742</v>
      </c>
      <c r="M164" s="52">
        <f t="shared" si="3"/>
        <v>25.428571428571427</v>
      </c>
      <c r="N164" s="42">
        <v>0</v>
      </c>
      <c r="O164" s="103"/>
    </row>
    <row r="165" spans="1:15" ht="180.75" thickBot="1" x14ac:dyDescent="0.3">
      <c r="A165" s="106">
        <v>155</v>
      </c>
      <c r="B165" s="107" t="s">
        <v>180</v>
      </c>
      <c r="C165" s="2" t="s">
        <v>26</v>
      </c>
      <c r="D165" s="43" t="s">
        <v>1097</v>
      </c>
      <c r="E165" s="49" t="s">
        <v>779</v>
      </c>
      <c r="F165" s="50" t="s">
        <v>780</v>
      </c>
      <c r="G165" s="59" t="s">
        <v>781</v>
      </c>
      <c r="H165" s="59" t="s">
        <v>782</v>
      </c>
      <c r="I165" s="51" t="s">
        <v>783</v>
      </c>
      <c r="J165" s="40">
        <v>1</v>
      </c>
      <c r="K165" s="33">
        <v>44378</v>
      </c>
      <c r="L165" s="33">
        <v>44439</v>
      </c>
      <c r="M165" s="52">
        <f t="shared" si="3"/>
        <v>8.7142857142857135</v>
      </c>
      <c r="N165" s="42">
        <v>1</v>
      </c>
      <c r="O165" s="17" t="s">
        <v>1054</v>
      </c>
    </row>
    <row r="166" spans="1:15" ht="168.75" thickBot="1" x14ac:dyDescent="0.3">
      <c r="A166" s="106">
        <v>156</v>
      </c>
      <c r="B166" s="107" t="s">
        <v>181</v>
      </c>
      <c r="C166" s="2" t="s">
        <v>26</v>
      </c>
      <c r="D166" s="43" t="s">
        <v>1097</v>
      </c>
      <c r="E166" s="49" t="s">
        <v>779</v>
      </c>
      <c r="F166" s="50" t="s">
        <v>780</v>
      </c>
      <c r="G166" s="59" t="s">
        <v>781</v>
      </c>
      <c r="H166" s="59" t="s">
        <v>784</v>
      </c>
      <c r="I166" s="51" t="s">
        <v>785</v>
      </c>
      <c r="J166" s="40">
        <v>4</v>
      </c>
      <c r="K166" s="33">
        <f>+L165</f>
        <v>44439</v>
      </c>
      <c r="L166" s="33">
        <v>44742</v>
      </c>
      <c r="M166" s="52">
        <f t="shared" si="3"/>
        <v>43.285714285714285</v>
      </c>
      <c r="N166" s="21">
        <v>2</v>
      </c>
      <c r="O166" s="17" t="s">
        <v>1055</v>
      </c>
    </row>
    <row r="167" spans="1:15" ht="156.75" thickBot="1" x14ac:dyDescent="0.3">
      <c r="A167" s="106">
        <v>157</v>
      </c>
      <c r="B167" s="107" t="s">
        <v>182</v>
      </c>
      <c r="C167" s="2" t="s">
        <v>26</v>
      </c>
      <c r="D167" s="43" t="s">
        <v>1098</v>
      </c>
      <c r="E167" s="49" t="s">
        <v>786</v>
      </c>
      <c r="F167" s="50" t="s">
        <v>787</v>
      </c>
      <c r="G167" s="59" t="s">
        <v>788</v>
      </c>
      <c r="H167" s="59" t="s">
        <v>789</v>
      </c>
      <c r="I167" s="51" t="s">
        <v>400</v>
      </c>
      <c r="J167" s="40">
        <v>1</v>
      </c>
      <c r="K167" s="33">
        <v>44409</v>
      </c>
      <c r="L167" s="33">
        <v>44454</v>
      </c>
      <c r="M167" s="52">
        <f t="shared" si="3"/>
        <v>6.4285714285714288</v>
      </c>
      <c r="N167" s="42">
        <v>1</v>
      </c>
      <c r="O167" s="103" t="s">
        <v>1056</v>
      </c>
    </row>
    <row r="168" spans="1:15" ht="228.75" thickBot="1" x14ac:dyDescent="0.3">
      <c r="A168" s="106">
        <v>158</v>
      </c>
      <c r="B168" s="107" t="s">
        <v>183</v>
      </c>
      <c r="C168" s="2" t="s">
        <v>26</v>
      </c>
      <c r="D168" s="43" t="s">
        <v>1098</v>
      </c>
      <c r="E168" s="49" t="s">
        <v>786</v>
      </c>
      <c r="F168" s="50" t="s">
        <v>787</v>
      </c>
      <c r="G168" s="59" t="s">
        <v>788</v>
      </c>
      <c r="H168" s="16" t="s">
        <v>790</v>
      </c>
      <c r="I168" s="61" t="s">
        <v>791</v>
      </c>
      <c r="J168" s="40">
        <v>1</v>
      </c>
      <c r="K168" s="36">
        <v>44454</v>
      </c>
      <c r="L168" s="36">
        <v>44561</v>
      </c>
      <c r="M168" s="52">
        <f t="shared" si="3"/>
        <v>15.285714285714286</v>
      </c>
      <c r="N168" s="21">
        <v>1</v>
      </c>
      <c r="O168" s="17" t="s">
        <v>1057</v>
      </c>
    </row>
    <row r="169" spans="1:15" ht="144.75" thickBot="1" x14ac:dyDescent="0.3">
      <c r="A169" s="106">
        <v>159</v>
      </c>
      <c r="B169" s="107" t="s">
        <v>184</v>
      </c>
      <c r="C169" s="2" t="s">
        <v>26</v>
      </c>
      <c r="D169" s="43" t="s">
        <v>1099</v>
      </c>
      <c r="E169" s="63" t="s">
        <v>792</v>
      </c>
      <c r="F169" s="50" t="s">
        <v>793</v>
      </c>
      <c r="G169" s="59" t="s">
        <v>794</v>
      </c>
      <c r="H169" s="59" t="s">
        <v>794</v>
      </c>
      <c r="I169" s="51" t="s">
        <v>795</v>
      </c>
      <c r="J169" s="40">
        <v>1</v>
      </c>
      <c r="K169" s="33">
        <v>44378</v>
      </c>
      <c r="L169" s="33">
        <v>44469</v>
      </c>
      <c r="M169" s="52">
        <f t="shared" si="3"/>
        <v>13</v>
      </c>
      <c r="N169" s="42">
        <v>1</v>
      </c>
      <c r="O169" s="103" t="s">
        <v>1058</v>
      </c>
    </row>
    <row r="170" spans="1:15" ht="240.75" thickBot="1" x14ac:dyDescent="0.3">
      <c r="A170" s="106">
        <v>160</v>
      </c>
      <c r="B170" s="107" t="s">
        <v>185</v>
      </c>
      <c r="C170" s="2" t="s">
        <v>26</v>
      </c>
      <c r="D170" s="43" t="s">
        <v>1099</v>
      </c>
      <c r="E170" s="63" t="s">
        <v>792</v>
      </c>
      <c r="F170" s="50" t="s">
        <v>793</v>
      </c>
      <c r="G170" s="59" t="s">
        <v>796</v>
      </c>
      <c r="H170" s="59" t="s">
        <v>796</v>
      </c>
      <c r="I170" s="51" t="s">
        <v>797</v>
      </c>
      <c r="J170" s="40">
        <v>5</v>
      </c>
      <c r="K170" s="33">
        <v>44378</v>
      </c>
      <c r="L170" s="33">
        <v>44530</v>
      </c>
      <c r="M170" s="52">
        <f t="shared" si="3"/>
        <v>21.714285714285715</v>
      </c>
      <c r="N170" s="21">
        <v>5</v>
      </c>
      <c r="O170" s="103" t="s">
        <v>1059</v>
      </c>
    </row>
    <row r="171" spans="1:15" ht="192.75" thickBot="1" x14ac:dyDescent="0.3">
      <c r="A171" s="106">
        <v>161</v>
      </c>
      <c r="B171" s="107" t="s">
        <v>186</v>
      </c>
      <c r="C171" s="2" t="s">
        <v>26</v>
      </c>
      <c r="D171" s="43" t="s">
        <v>1099</v>
      </c>
      <c r="E171" s="63" t="s">
        <v>792</v>
      </c>
      <c r="F171" s="50" t="s">
        <v>793</v>
      </c>
      <c r="G171" s="59" t="s">
        <v>798</v>
      </c>
      <c r="H171" s="59" t="s">
        <v>798</v>
      </c>
      <c r="I171" s="51" t="s">
        <v>799</v>
      </c>
      <c r="J171" s="25">
        <v>5</v>
      </c>
      <c r="K171" s="33">
        <v>44378</v>
      </c>
      <c r="L171" s="33">
        <v>44530</v>
      </c>
      <c r="M171" s="52">
        <f t="shared" si="3"/>
        <v>21.714285714285715</v>
      </c>
      <c r="N171" s="21">
        <v>5</v>
      </c>
      <c r="O171" s="17" t="s">
        <v>1060</v>
      </c>
    </row>
    <row r="172" spans="1:15" ht="216.75" thickBot="1" x14ac:dyDescent="0.3">
      <c r="A172" s="106">
        <v>162</v>
      </c>
      <c r="B172" s="107" t="s">
        <v>187</v>
      </c>
      <c r="C172" s="2" t="s">
        <v>26</v>
      </c>
      <c r="D172" s="43" t="s">
        <v>1100</v>
      </c>
      <c r="E172" s="49" t="s">
        <v>800</v>
      </c>
      <c r="F172" s="50" t="s">
        <v>801</v>
      </c>
      <c r="G172" s="59" t="s">
        <v>802</v>
      </c>
      <c r="H172" s="59" t="s">
        <v>802</v>
      </c>
      <c r="I172" s="51" t="s">
        <v>717</v>
      </c>
      <c r="J172" s="40">
        <v>1</v>
      </c>
      <c r="K172" s="33">
        <v>44378</v>
      </c>
      <c r="L172" s="33">
        <v>44576</v>
      </c>
      <c r="M172" s="52">
        <f t="shared" si="3"/>
        <v>28.285714285714285</v>
      </c>
      <c r="N172" s="42">
        <v>1</v>
      </c>
      <c r="O172" s="103" t="s">
        <v>1061</v>
      </c>
    </row>
    <row r="173" spans="1:15" ht="228.75" thickBot="1" x14ac:dyDescent="0.3">
      <c r="A173" s="106">
        <v>163</v>
      </c>
      <c r="B173" s="107" t="s">
        <v>188</v>
      </c>
      <c r="C173" s="2" t="s">
        <v>26</v>
      </c>
      <c r="D173" s="43" t="s">
        <v>1100</v>
      </c>
      <c r="E173" s="49" t="s">
        <v>800</v>
      </c>
      <c r="F173" s="50" t="s">
        <v>801</v>
      </c>
      <c r="G173" s="59" t="s">
        <v>803</v>
      </c>
      <c r="H173" s="59" t="s">
        <v>803</v>
      </c>
      <c r="I173" s="51" t="s">
        <v>804</v>
      </c>
      <c r="J173" s="40">
        <v>426</v>
      </c>
      <c r="K173" s="33">
        <v>44378</v>
      </c>
      <c r="L173" s="36">
        <v>44592</v>
      </c>
      <c r="M173" s="52">
        <f t="shared" si="3"/>
        <v>30.571428571428573</v>
      </c>
      <c r="N173" s="42">
        <v>426</v>
      </c>
      <c r="O173" s="103" t="s">
        <v>1062</v>
      </c>
    </row>
    <row r="174" spans="1:15" ht="252.75" thickBot="1" x14ac:dyDescent="0.3">
      <c r="A174" s="106">
        <v>164</v>
      </c>
      <c r="B174" s="107" t="s">
        <v>189</v>
      </c>
      <c r="C174" s="2" t="s">
        <v>26</v>
      </c>
      <c r="D174" s="43" t="s">
        <v>1101</v>
      </c>
      <c r="E174" s="49" t="s">
        <v>805</v>
      </c>
      <c r="F174" s="50" t="s">
        <v>806</v>
      </c>
      <c r="G174" s="59" t="s">
        <v>807</v>
      </c>
      <c r="H174" s="59" t="s">
        <v>807</v>
      </c>
      <c r="I174" s="51" t="s">
        <v>730</v>
      </c>
      <c r="J174" s="40">
        <v>1</v>
      </c>
      <c r="K174" s="33">
        <v>44378</v>
      </c>
      <c r="L174" s="33">
        <v>44469</v>
      </c>
      <c r="M174" s="52">
        <f t="shared" si="3"/>
        <v>13</v>
      </c>
      <c r="N174" s="42">
        <v>1</v>
      </c>
      <c r="O174" s="103" t="s">
        <v>1063</v>
      </c>
    </row>
    <row r="175" spans="1:15" ht="156.75" thickBot="1" x14ac:dyDescent="0.3">
      <c r="A175" s="106">
        <v>165</v>
      </c>
      <c r="B175" s="107" t="s">
        <v>190</v>
      </c>
      <c r="C175" s="2" t="s">
        <v>26</v>
      </c>
      <c r="D175" s="43" t="s">
        <v>1102</v>
      </c>
      <c r="E175" s="49" t="s">
        <v>808</v>
      </c>
      <c r="F175" s="50" t="s">
        <v>809</v>
      </c>
      <c r="G175" s="64" t="s">
        <v>810</v>
      </c>
      <c r="H175" s="64" t="s">
        <v>811</v>
      </c>
      <c r="I175" s="56" t="s">
        <v>812</v>
      </c>
      <c r="J175" s="25">
        <v>1</v>
      </c>
      <c r="K175" s="57">
        <v>44564</v>
      </c>
      <c r="L175" s="57">
        <v>44650</v>
      </c>
      <c r="M175" s="52">
        <f t="shared" si="3"/>
        <v>12.285714285714286</v>
      </c>
      <c r="N175" s="42">
        <v>0</v>
      </c>
      <c r="O175" s="103"/>
    </row>
    <row r="176" spans="1:15" ht="228.75" thickBot="1" x14ac:dyDescent="0.3">
      <c r="A176" s="106">
        <v>166</v>
      </c>
      <c r="B176" s="107" t="s">
        <v>191</v>
      </c>
      <c r="C176" s="2" t="s">
        <v>26</v>
      </c>
      <c r="D176" s="43" t="s">
        <v>1102</v>
      </c>
      <c r="E176" s="49" t="s">
        <v>808</v>
      </c>
      <c r="F176" s="50" t="s">
        <v>813</v>
      </c>
      <c r="G176" s="16" t="s">
        <v>814</v>
      </c>
      <c r="H176" s="16" t="s">
        <v>815</v>
      </c>
      <c r="I176" s="56" t="s">
        <v>816</v>
      </c>
      <c r="J176" s="40">
        <v>1</v>
      </c>
      <c r="K176" s="36">
        <v>44378</v>
      </c>
      <c r="L176" s="36">
        <v>44561</v>
      </c>
      <c r="M176" s="52">
        <f t="shared" si="3"/>
        <v>26.142857142857142</v>
      </c>
      <c r="N176" s="21">
        <v>1</v>
      </c>
      <c r="O176" s="103" t="s">
        <v>1064</v>
      </c>
    </row>
    <row r="177" spans="1:15" ht="144.75" thickBot="1" x14ac:dyDescent="0.3">
      <c r="A177" s="106">
        <v>167</v>
      </c>
      <c r="B177" s="107" t="s">
        <v>192</v>
      </c>
      <c r="C177" s="2" t="s">
        <v>26</v>
      </c>
      <c r="D177" s="43" t="s">
        <v>1102</v>
      </c>
      <c r="E177" s="49" t="s">
        <v>808</v>
      </c>
      <c r="F177" s="50" t="s">
        <v>817</v>
      </c>
      <c r="G177" s="16" t="s">
        <v>818</v>
      </c>
      <c r="H177" s="16" t="s">
        <v>819</v>
      </c>
      <c r="I177" s="56" t="s">
        <v>812</v>
      </c>
      <c r="J177" s="25">
        <v>1</v>
      </c>
      <c r="K177" s="57">
        <v>44564</v>
      </c>
      <c r="L177" s="57">
        <v>44650</v>
      </c>
      <c r="M177" s="52">
        <f t="shared" si="3"/>
        <v>12.285714285714286</v>
      </c>
      <c r="N177" s="42">
        <v>0</v>
      </c>
      <c r="O177" s="103"/>
    </row>
    <row r="178" spans="1:15" ht="156.75" thickBot="1" x14ac:dyDescent="0.3">
      <c r="A178" s="106">
        <v>168</v>
      </c>
      <c r="B178" s="107" t="s">
        <v>193</v>
      </c>
      <c r="C178" s="2" t="s">
        <v>26</v>
      </c>
      <c r="D178" s="43" t="s">
        <v>1102</v>
      </c>
      <c r="E178" s="49" t="s">
        <v>808</v>
      </c>
      <c r="F178" s="50" t="s">
        <v>820</v>
      </c>
      <c r="G178" s="64" t="s">
        <v>821</v>
      </c>
      <c r="H178" s="16" t="s">
        <v>822</v>
      </c>
      <c r="I178" s="56" t="s">
        <v>812</v>
      </c>
      <c r="J178" s="25">
        <v>1</v>
      </c>
      <c r="K178" s="57">
        <v>44564</v>
      </c>
      <c r="L178" s="57">
        <v>44650</v>
      </c>
      <c r="M178" s="65">
        <f t="shared" si="3"/>
        <v>12.285714285714286</v>
      </c>
      <c r="N178" s="46">
        <v>0</v>
      </c>
      <c r="O178" s="45"/>
    </row>
    <row r="179" spans="1:15" ht="168.75" thickBot="1" x14ac:dyDescent="0.3">
      <c r="A179" s="106">
        <v>169</v>
      </c>
      <c r="B179" s="107" t="s">
        <v>194</v>
      </c>
      <c r="C179" s="2" t="s">
        <v>26</v>
      </c>
      <c r="D179" s="43" t="s">
        <v>1102</v>
      </c>
      <c r="E179" s="49" t="s">
        <v>808</v>
      </c>
      <c r="F179" s="50" t="s">
        <v>823</v>
      </c>
      <c r="G179" s="59" t="s">
        <v>824</v>
      </c>
      <c r="H179" s="59" t="s">
        <v>824</v>
      </c>
      <c r="I179" s="51" t="s">
        <v>825</v>
      </c>
      <c r="J179" s="40">
        <v>1</v>
      </c>
      <c r="K179" s="33">
        <v>44378</v>
      </c>
      <c r="L179" s="33">
        <v>44498</v>
      </c>
      <c r="M179" s="52">
        <f t="shared" si="3"/>
        <v>17.142857142857142</v>
      </c>
      <c r="N179" s="42">
        <v>1</v>
      </c>
      <c r="O179" s="103" t="s">
        <v>1065</v>
      </c>
    </row>
    <row r="180" spans="1:15" ht="276.75" thickBot="1" x14ac:dyDescent="0.3">
      <c r="A180" s="106">
        <v>170</v>
      </c>
      <c r="B180" s="107" t="s">
        <v>195</v>
      </c>
      <c r="C180" s="2" t="s">
        <v>26</v>
      </c>
      <c r="D180" s="43" t="s">
        <v>1103</v>
      </c>
      <c r="E180" s="49" t="s">
        <v>826</v>
      </c>
      <c r="F180" s="50" t="s">
        <v>827</v>
      </c>
      <c r="G180" s="59" t="s">
        <v>828</v>
      </c>
      <c r="H180" s="59" t="s">
        <v>828</v>
      </c>
      <c r="I180" s="51" t="s">
        <v>829</v>
      </c>
      <c r="J180" s="40">
        <v>3</v>
      </c>
      <c r="K180" s="33">
        <v>44378</v>
      </c>
      <c r="L180" s="33">
        <v>44651</v>
      </c>
      <c r="M180" s="52">
        <f t="shared" si="3"/>
        <v>39</v>
      </c>
      <c r="N180" s="42">
        <v>2</v>
      </c>
      <c r="O180" s="103" t="s">
        <v>1066</v>
      </c>
    </row>
    <row r="181" spans="1:15" ht="192.75" thickBot="1" x14ac:dyDescent="0.3">
      <c r="A181" s="106">
        <v>171</v>
      </c>
      <c r="B181" s="107" t="s">
        <v>196</v>
      </c>
      <c r="C181" s="2" t="s">
        <v>26</v>
      </c>
      <c r="D181" s="43" t="s">
        <v>1104</v>
      </c>
      <c r="E181" s="49" t="s">
        <v>830</v>
      </c>
      <c r="F181" s="50" t="s">
        <v>831</v>
      </c>
      <c r="G181" s="59" t="s">
        <v>832</v>
      </c>
      <c r="H181" s="59" t="s">
        <v>832</v>
      </c>
      <c r="I181" s="51" t="s">
        <v>829</v>
      </c>
      <c r="J181" s="40">
        <v>3</v>
      </c>
      <c r="K181" s="33">
        <v>44392</v>
      </c>
      <c r="L181" s="33">
        <v>44651</v>
      </c>
      <c r="M181" s="52">
        <f t="shared" si="3"/>
        <v>37</v>
      </c>
      <c r="N181" s="42">
        <v>2</v>
      </c>
      <c r="O181" s="103" t="s">
        <v>1067</v>
      </c>
    </row>
    <row r="182" spans="1:15" ht="264.75" thickBot="1" x14ac:dyDescent="0.3">
      <c r="A182" s="106">
        <v>172</v>
      </c>
      <c r="B182" s="107" t="s">
        <v>197</v>
      </c>
      <c r="C182" s="2" t="s">
        <v>26</v>
      </c>
      <c r="D182" s="43" t="s">
        <v>833</v>
      </c>
      <c r="E182" s="66" t="s">
        <v>834</v>
      </c>
      <c r="F182" s="62" t="s">
        <v>835</v>
      </c>
      <c r="G182" s="62" t="s">
        <v>836</v>
      </c>
      <c r="H182" s="62" t="s">
        <v>836</v>
      </c>
      <c r="I182" s="62" t="s">
        <v>837</v>
      </c>
      <c r="J182" s="40">
        <v>2</v>
      </c>
      <c r="K182" s="33">
        <v>44420</v>
      </c>
      <c r="L182" s="33">
        <v>44561</v>
      </c>
      <c r="M182" s="67">
        <f t="shared" ref="M182:M201" si="5">+ROUND((L182-K182)/7,0)</f>
        <v>20</v>
      </c>
      <c r="N182" s="68">
        <v>2</v>
      </c>
      <c r="O182" s="105" t="s">
        <v>1068</v>
      </c>
    </row>
    <row r="183" spans="1:15" ht="156.75" thickBot="1" x14ac:dyDescent="0.3">
      <c r="A183" s="106">
        <v>173</v>
      </c>
      <c r="B183" s="107" t="s">
        <v>198</v>
      </c>
      <c r="C183" s="2" t="s">
        <v>26</v>
      </c>
      <c r="D183" s="43" t="s">
        <v>833</v>
      </c>
      <c r="E183" s="66" t="s">
        <v>834</v>
      </c>
      <c r="F183" s="62" t="s">
        <v>835</v>
      </c>
      <c r="G183" s="62" t="s">
        <v>838</v>
      </c>
      <c r="H183" s="62" t="s">
        <v>838</v>
      </c>
      <c r="I183" s="62" t="s">
        <v>839</v>
      </c>
      <c r="J183" s="40">
        <v>1</v>
      </c>
      <c r="K183" s="33">
        <f>+L182</f>
        <v>44561</v>
      </c>
      <c r="L183" s="33">
        <v>44651</v>
      </c>
      <c r="M183" s="67">
        <f t="shared" si="5"/>
        <v>13</v>
      </c>
      <c r="N183" s="42">
        <v>0</v>
      </c>
      <c r="O183" s="105" t="s">
        <v>1069</v>
      </c>
    </row>
    <row r="184" spans="1:15" ht="192.75" thickBot="1" x14ac:dyDescent="0.3">
      <c r="A184" s="106">
        <v>174</v>
      </c>
      <c r="B184" s="107" t="s">
        <v>199</v>
      </c>
      <c r="C184" s="2" t="s">
        <v>26</v>
      </c>
      <c r="D184" s="43" t="s">
        <v>833</v>
      </c>
      <c r="E184" s="66" t="s">
        <v>834</v>
      </c>
      <c r="F184" s="62" t="s">
        <v>840</v>
      </c>
      <c r="G184" s="62" t="s">
        <v>841</v>
      </c>
      <c r="H184" s="62" t="s">
        <v>841</v>
      </c>
      <c r="I184" s="62" t="s">
        <v>842</v>
      </c>
      <c r="J184" s="40">
        <v>6</v>
      </c>
      <c r="K184" s="33">
        <v>44420</v>
      </c>
      <c r="L184" s="33">
        <v>44926</v>
      </c>
      <c r="M184" s="67">
        <f t="shared" si="5"/>
        <v>72</v>
      </c>
      <c r="N184" s="21">
        <v>2</v>
      </c>
      <c r="O184" s="105" t="s">
        <v>1070</v>
      </c>
    </row>
    <row r="185" spans="1:15" ht="156.75" thickBot="1" x14ac:dyDescent="0.3">
      <c r="A185" s="106">
        <v>175</v>
      </c>
      <c r="B185" s="107" t="s">
        <v>200</v>
      </c>
      <c r="C185" s="2" t="s">
        <v>26</v>
      </c>
      <c r="D185" s="43" t="s">
        <v>833</v>
      </c>
      <c r="E185" s="66" t="s">
        <v>834</v>
      </c>
      <c r="F185" s="62" t="s">
        <v>835</v>
      </c>
      <c r="G185" s="62" t="s">
        <v>843</v>
      </c>
      <c r="H185" s="62" t="s">
        <v>844</v>
      </c>
      <c r="I185" s="62" t="s">
        <v>783</v>
      </c>
      <c r="J185" s="40">
        <v>1</v>
      </c>
      <c r="K185" s="33">
        <v>44420</v>
      </c>
      <c r="L185" s="36">
        <v>44469</v>
      </c>
      <c r="M185" s="67">
        <f t="shared" si="5"/>
        <v>7</v>
      </c>
      <c r="N185" s="42">
        <v>1</v>
      </c>
      <c r="O185" s="105" t="s">
        <v>1071</v>
      </c>
    </row>
    <row r="186" spans="1:15" ht="240.75" thickBot="1" x14ac:dyDescent="0.3">
      <c r="A186" s="106">
        <v>176</v>
      </c>
      <c r="B186" s="107" t="s">
        <v>201</v>
      </c>
      <c r="C186" s="2" t="s">
        <v>26</v>
      </c>
      <c r="D186" s="43" t="s">
        <v>833</v>
      </c>
      <c r="E186" s="66" t="s">
        <v>834</v>
      </c>
      <c r="F186" s="62" t="s">
        <v>835</v>
      </c>
      <c r="G186" s="62" t="s">
        <v>843</v>
      </c>
      <c r="H186" s="62" t="s">
        <v>845</v>
      </c>
      <c r="I186" s="62" t="s">
        <v>846</v>
      </c>
      <c r="J186" s="40">
        <v>4</v>
      </c>
      <c r="K186" s="33">
        <f>+L185</f>
        <v>44469</v>
      </c>
      <c r="L186" s="33">
        <v>44742</v>
      </c>
      <c r="M186" s="67">
        <f t="shared" si="5"/>
        <v>39</v>
      </c>
      <c r="N186" s="21">
        <v>2</v>
      </c>
      <c r="O186" s="105" t="s">
        <v>1072</v>
      </c>
    </row>
    <row r="187" spans="1:15" ht="156.75" thickBot="1" x14ac:dyDescent="0.3">
      <c r="A187" s="106">
        <v>177</v>
      </c>
      <c r="B187" s="107" t="s">
        <v>202</v>
      </c>
      <c r="C187" s="2" t="s">
        <v>26</v>
      </c>
      <c r="D187" s="43" t="s">
        <v>833</v>
      </c>
      <c r="E187" s="66" t="s">
        <v>834</v>
      </c>
      <c r="F187" s="62" t="s">
        <v>835</v>
      </c>
      <c r="G187" s="62" t="s">
        <v>847</v>
      </c>
      <c r="H187" s="62" t="s">
        <v>847</v>
      </c>
      <c r="I187" s="62" t="s">
        <v>839</v>
      </c>
      <c r="J187" s="40">
        <v>1</v>
      </c>
      <c r="K187" s="33">
        <f>+K186</f>
        <v>44469</v>
      </c>
      <c r="L187" s="33">
        <v>44804</v>
      </c>
      <c r="M187" s="67">
        <f t="shared" si="5"/>
        <v>48</v>
      </c>
      <c r="N187" s="42">
        <v>0</v>
      </c>
      <c r="O187" s="105" t="s">
        <v>1073</v>
      </c>
    </row>
    <row r="188" spans="1:15" ht="252.75" thickBot="1" x14ac:dyDescent="0.3">
      <c r="A188" s="106">
        <v>178</v>
      </c>
      <c r="B188" s="107" t="s">
        <v>203</v>
      </c>
      <c r="C188" s="2" t="s">
        <v>26</v>
      </c>
      <c r="D188" s="43" t="s">
        <v>848</v>
      </c>
      <c r="E188" s="66" t="s">
        <v>849</v>
      </c>
      <c r="F188" s="62" t="s">
        <v>850</v>
      </c>
      <c r="G188" s="62" t="s">
        <v>851</v>
      </c>
      <c r="H188" s="62" t="s">
        <v>851</v>
      </c>
      <c r="I188" s="62" t="s">
        <v>852</v>
      </c>
      <c r="J188" s="25">
        <v>1</v>
      </c>
      <c r="K188" s="33">
        <v>44420</v>
      </c>
      <c r="L188" s="33">
        <v>44469</v>
      </c>
      <c r="M188" s="67">
        <f t="shared" si="5"/>
        <v>7</v>
      </c>
      <c r="N188" s="42">
        <v>1</v>
      </c>
      <c r="O188" s="105" t="s">
        <v>1063</v>
      </c>
    </row>
    <row r="189" spans="1:15" ht="228.75" thickBot="1" x14ac:dyDescent="0.3">
      <c r="A189" s="106">
        <v>179</v>
      </c>
      <c r="B189" s="107" t="s">
        <v>204</v>
      </c>
      <c r="C189" s="2" t="s">
        <v>26</v>
      </c>
      <c r="D189" s="43" t="s">
        <v>848</v>
      </c>
      <c r="E189" s="66" t="s">
        <v>849</v>
      </c>
      <c r="F189" s="62" t="s">
        <v>850</v>
      </c>
      <c r="G189" s="62" t="s">
        <v>853</v>
      </c>
      <c r="H189" s="62" t="s">
        <v>853</v>
      </c>
      <c r="I189" s="69" t="s">
        <v>854</v>
      </c>
      <c r="J189" s="40">
        <v>1</v>
      </c>
      <c r="K189" s="33">
        <v>44420</v>
      </c>
      <c r="L189" s="33">
        <v>44454</v>
      </c>
      <c r="M189" s="67">
        <f t="shared" si="5"/>
        <v>5</v>
      </c>
      <c r="N189" s="42">
        <v>1</v>
      </c>
      <c r="O189" s="105" t="s">
        <v>1074</v>
      </c>
    </row>
    <row r="190" spans="1:15" ht="216.75" thickBot="1" x14ac:dyDescent="0.3">
      <c r="A190" s="106">
        <v>180</v>
      </c>
      <c r="B190" s="107" t="s">
        <v>205</v>
      </c>
      <c r="C190" s="2" t="s">
        <v>26</v>
      </c>
      <c r="D190" s="43" t="s">
        <v>855</v>
      </c>
      <c r="E190" s="66" t="s">
        <v>856</v>
      </c>
      <c r="F190" s="69" t="s">
        <v>857</v>
      </c>
      <c r="G190" s="69" t="s">
        <v>858</v>
      </c>
      <c r="H190" s="69" t="s">
        <v>858</v>
      </c>
      <c r="I190" s="69" t="s">
        <v>859</v>
      </c>
      <c r="J190" s="25">
        <v>2</v>
      </c>
      <c r="K190" s="35">
        <v>44498</v>
      </c>
      <c r="L190" s="35">
        <v>44561</v>
      </c>
      <c r="M190" s="70">
        <f t="shared" si="5"/>
        <v>9</v>
      </c>
      <c r="N190" s="21">
        <v>2</v>
      </c>
      <c r="O190" s="8" t="s">
        <v>1075</v>
      </c>
    </row>
    <row r="191" spans="1:15" ht="252.75" thickBot="1" x14ac:dyDescent="0.3">
      <c r="A191" s="106">
        <v>181</v>
      </c>
      <c r="B191" s="107" t="s">
        <v>206</v>
      </c>
      <c r="C191" s="2" t="s">
        <v>26</v>
      </c>
      <c r="D191" s="43" t="s">
        <v>860</v>
      </c>
      <c r="E191" s="66" t="s">
        <v>1105</v>
      </c>
      <c r="F191" s="62" t="s">
        <v>861</v>
      </c>
      <c r="G191" s="62" t="s">
        <v>862</v>
      </c>
      <c r="H191" s="62" t="s">
        <v>862</v>
      </c>
      <c r="I191" s="62" t="s">
        <v>863</v>
      </c>
      <c r="J191" s="40">
        <v>4</v>
      </c>
      <c r="K191" s="33">
        <v>44470</v>
      </c>
      <c r="L191" s="33">
        <v>44773</v>
      </c>
      <c r="M191" s="67">
        <f t="shared" si="5"/>
        <v>43</v>
      </c>
      <c r="N191" s="42">
        <v>0</v>
      </c>
      <c r="O191" s="105" t="s">
        <v>1076</v>
      </c>
    </row>
    <row r="192" spans="1:15" ht="156.75" thickBot="1" x14ac:dyDescent="0.3">
      <c r="A192" s="106">
        <v>182</v>
      </c>
      <c r="B192" s="107" t="s">
        <v>207</v>
      </c>
      <c r="C192" s="2" t="s">
        <v>26</v>
      </c>
      <c r="D192" s="43" t="s">
        <v>860</v>
      </c>
      <c r="E192" s="66" t="s">
        <v>1106</v>
      </c>
      <c r="F192" s="62" t="s">
        <v>861</v>
      </c>
      <c r="G192" s="69" t="s">
        <v>864</v>
      </c>
      <c r="H192" s="62" t="s">
        <v>865</v>
      </c>
      <c r="I192" s="69" t="s">
        <v>866</v>
      </c>
      <c r="J192" s="40">
        <v>4</v>
      </c>
      <c r="K192" s="33">
        <v>44470</v>
      </c>
      <c r="L192" s="33">
        <v>44762</v>
      </c>
      <c r="M192" s="67">
        <f t="shared" si="5"/>
        <v>42</v>
      </c>
      <c r="N192" s="42">
        <v>1</v>
      </c>
      <c r="O192" s="8" t="s">
        <v>1077</v>
      </c>
    </row>
    <row r="193" spans="1:15" ht="120.75" thickBot="1" x14ac:dyDescent="0.3">
      <c r="A193" s="106">
        <v>183</v>
      </c>
      <c r="B193" s="107" t="s">
        <v>208</v>
      </c>
      <c r="C193" s="2" t="s">
        <v>26</v>
      </c>
      <c r="D193" s="43" t="s">
        <v>867</v>
      </c>
      <c r="E193" s="66" t="s">
        <v>868</v>
      </c>
      <c r="F193" s="62" t="s">
        <v>869</v>
      </c>
      <c r="G193" s="69" t="s">
        <v>864</v>
      </c>
      <c r="H193" s="62" t="s">
        <v>865</v>
      </c>
      <c r="I193" s="69" t="s">
        <v>866</v>
      </c>
      <c r="J193" s="40">
        <v>4</v>
      </c>
      <c r="K193" s="33">
        <v>44470</v>
      </c>
      <c r="L193" s="33">
        <v>44762</v>
      </c>
      <c r="M193" s="67">
        <f t="shared" si="5"/>
        <v>42</v>
      </c>
      <c r="N193" s="42">
        <v>1</v>
      </c>
      <c r="O193" s="8" t="s">
        <v>1078</v>
      </c>
    </row>
    <row r="194" spans="1:15" ht="252.75" thickBot="1" x14ac:dyDescent="0.3">
      <c r="A194" s="106">
        <v>184</v>
      </c>
      <c r="B194" s="107" t="s">
        <v>209</v>
      </c>
      <c r="C194" s="2" t="s">
        <v>26</v>
      </c>
      <c r="D194" s="43" t="s">
        <v>867</v>
      </c>
      <c r="E194" s="66" t="s">
        <v>868</v>
      </c>
      <c r="F194" s="62" t="s">
        <v>869</v>
      </c>
      <c r="G194" s="62" t="s">
        <v>870</v>
      </c>
      <c r="H194" s="62" t="s">
        <v>870</v>
      </c>
      <c r="I194" s="62" t="s">
        <v>863</v>
      </c>
      <c r="J194" s="40">
        <v>4</v>
      </c>
      <c r="K194" s="33">
        <v>44500</v>
      </c>
      <c r="L194" s="33">
        <v>44773</v>
      </c>
      <c r="M194" s="67">
        <f t="shared" si="5"/>
        <v>39</v>
      </c>
      <c r="N194" s="42">
        <v>0</v>
      </c>
      <c r="O194" s="105" t="s">
        <v>1076</v>
      </c>
    </row>
    <row r="195" spans="1:15" ht="144.75" thickBot="1" x14ac:dyDescent="0.3">
      <c r="A195" s="106">
        <v>185</v>
      </c>
      <c r="B195" s="107" t="s">
        <v>210</v>
      </c>
      <c r="C195" s="2" t="s">
        <v>26</v>
      </c>
      <c r="D195" s="43" t="s">
        <v>871</v>
      </c>
      <c r="E195" s="66" t="s">
        <v>872</v>
      </c>
      <c r="F195" s="62" t="s">
        <v>873</v>
      </c>
      <c r="G195" s="62" t="s">
        <v>874</v>
      </c>
      <c r="H195" s="62" t="s">
        <v>874</v>
      </c>
      <c r="I195" s="62" t="s">
        <v>875</v>
      </c>
      <c r="J195" s="40">
        <v>6</v>
      </c>
      <c r="K195" s="33">
        <v>44420</v>
      </c>
      <c r="L195" s="33">
        <v>44926</v>
      </c>
      <c r="M195" s="67">
        <f t="shared" si="5"/>
        <v>72</v>
      </c>
      <c r="N195" s="42">
        <v>1</v>
      </c>
      <c r="O195" s="105" t="s">
        <v>1079</v>
      </c>
    </row>
    <row r="196" spans="1:15" ht="180.75" thickBot="1" x14ac:dyDescent="0.3">
      <c r="A196" s="106">
        <v>186</v>
      </c>
      <c r="B196" s="107" t="s">
        <v>211</v>
      </c>
      <c r="C196" s="2" t="s">
        <v>26</v>
      </c>
      <c r="D196" s="43" t="s">
        <v>876</v>
      </c>
      <c r="E196" s="66" t="s">
        <v>1107</v>
      </c>
      <c r="F196" s="62" t="s">
        <v>877</v>
      </c>
      <c r="G196" s="53" t="s">
        <v>716</v>
      </c>
      <c r="H196" s="53" t="s">
        <v>716</v>
      </c>
      <c r="I196" s="51" t="s">
        <v>717</v>
      </c>
      <c r="J196" s="40">
        <v>8</v>
      </c>
      <c r="K196" s="33">
        <v>44378</v>
      </c>
      <c r="L196" s="33">
        <v>44561</v>
      </c>
      <c r="M196" s="67">
        <f t="shared" si="5"/>
        <v>26</v>
      </c>
      <c r="N196" s="32">
        <v>8</v>
      </c>
      <c r="O196" s="105" t="s">
        <v>1080</v>
      </c>
    </row>
    <row r="197" spans="1:15" ht="216.75" thickBot="1" x14ac:dyDescent="0.3">
      <c r="A197" s="106">
        <v>187</v>
      </c>
      <c r="B197" s="107" t="s">
        <v>212</v>
      </c>
      <c r="C197" s="2" t="s">
        <v>26</v>
      </c>
      <c r="D197" s="43" t="s">
        <v>876</v>
      </c>
      <c r="E197" s="66" t="s">
        <v>1107</v>
      </c>
      <c r="F197" s="62" t="s">
        <v>877</v>
      </c>
      <c r="G197" s="62" t="s">
        <v>878</v>
      </c>
      <c r="H197" s="62" t="s">
        <v>878</v>
      </c>
      <c r="I197" s="62" t="s">
        <v>879</v>
      </c>
      <c r="J197" s="40">
        <v>1</v>
      </c>
      <c r="K197" s="33">
        <v>44420</v>
      </c>
      <c r="L197" s="33">
        <v>44560</v>
      </c>
      <c r="M197" s="67">
        <f t="shared" si="5"/>
        <v>20</v>
      </c>
      <c r="N197" s="42">
        <v>1</v>
      </c>
      <c r="O197" s="105" t="s">
        <v>1081</v>
      </c>
    </row>
    <row r="198" spans="1:15" ht="252.75" thickBot="1" x14ac:dyDescent="0.3">
      <c r="A198" s="106">
        <v>188</v>
      </c>
      <c r="B198" s="107" t="s">
        <v>213</v>
      </c>
      <c r="C198" s="2" t="s">
        <v>26</v>
      </c>
      <c r="D198" s="43" t="s">
        <v>876</v>
      </c>
      <c r="E198" s="66" t="s">
        <v>1107</v>
      </c>
      <c r="F198" s="62" t="s">
        <v>877</v>
      </c>
      <c r="G198" s="62" t="s">
        <v>880</v>
      </c>
      <c r="H198" s="62" t="s">
        <v>880</v>
      </c>
      <c r="I198" s="62" t="s">
        <v>881</v>
      </c>
      <c r="J198" s="40">
        <v>1</v>
      </c>
      <c r="K198" s="33">
        <v>44420</v>
      </c>
      <c r="L198" s="33">
        <v>44561</v>
      </c>
      <c r="M198" s="67">
        <f t="shared" si="5"/>
        <v>20</v>
      </c>
      <c r="N198" s="42">
        <v>1</v>
      </c>
      <c r="O198" s="105" t="s">
        <v>1082</v>
      </c>
    </row>
    <row r="199" spans="1:15" ht="180.75" thickBot="1" x14ac:dyDescent="0.3">
      <c r="A199" s="106">
        <v>189</v>
      </c>
      <c r="B199" s="107" t="s">
        <v>214</v>
      </c>
      <c r="C199" s="2" t="s">
        <v>26</v>
      </c>
      <c r="D199" s="43" t="s">
        <v>876</v>
      </c>
      <c r="E199" s="66" t="s">
        <v>1107</v>
      </c>
      <c r="F199" s="62" t="s">
        <v>877</v>
      </c>
      <c r="G199" s="62" t="s">
        <v>882</v>
      </c>
      <c r="H199" s="62" t="s">
        <v>882</v>
      </c>
      <c r="I199" s="62" t="s">
        <v>883</v>
      </c>
      <c r="J199" s="40">
        <v>1</v>
      </c>
      <c r="K199" s="33">
        <v>44420</v>
      </c>
      <c r="L199" s="33">
        <v>45016</v>
      </c>
      <c r="M199" s="67">
        <f t="shared" si="5"/>
        <v>85</v>
      </c>
      <c r="N199" s="42">
        <v>0</v>
      </c>
      <c r="O199" s="105" t="s">
        <v>1083</v>
      </c>
    </row>
    <row r="200" spans="1:15" ht="180.75" thickBot="1" x14ac:dyDescent="0.3">
      <c r="A200" s="106">
        <v>190</v>
      </c>
      <c r="B200" s="107" t="s">
        <v>215</v>
      </c>
      <c r="C200" s="2" t="s">
        <v>26</v>
      </c>
      <c r="D200" s="71" t="s">
        <v>876</v>
      </c>
      <c r="E200" s="66" t="s">
        <v>1107</v>
      </c>
      <c r="F200" s="72" t="s">
        <v>877</v>
      </c>
      <c r="G200" s="72" t="s">
        <v>843</v>
      </c>
      <c r="H200" s="72" t="s">
        <v>844</v>
      </c>
      <c r="I200" s="72" t="s">
        <v>783</v>
      </c>
      <c r="J200" s="73">
        <v>1</v>
      </c>
      <c r="K200" s="74">
        <v>44420</v>
      </c>
      <c r="L200" s="36">
        <v>44469</v>
      </c>
      <c r="M200" s="75">
        <f t="shared" si="5"/>
        <v>7</v>
      </c>
      <c r="N200" s="46">
        <v>1</v>
      </c>
      <c r="O200" s="73" t="s">
        <v>1084</v>
      </c>
    </row>
    <row r="201" spans="1:15" ht="240.75" thickBot="1" x14ac:dyDescent="0.3">
      <c r="A201" s="106">
        <v>191</v>
      </c>
      <c r="B201" s="107" t="s">
        <v>216</v>
      </c>
      <c r="C201" s="2" t="s">
        <v>26</v>
      </c>
      <c r="D201" s="71" t="s">
        <v>876</v>
      </c>
      <c r="E201" s="66" t="s">
        <v>1107</v>
      </c>
      <c r="F201" s="72" t="s">
        <v>877</v>
      </c>
      <c r="G201" s="72" t="s">
        <v>843</v>
      </c>
      <c r="H201" s="72" t="s">
        <v>845</v>
      </c>
      <c r="I201" s="72" t="s">
        <v>846</v>
      </c>
      <c r="J201" s="40">
        <v>4</v>
      </c>
      <c r="K201" s="74">
        <f>+L200</f>
        <v>44469</v>
      </c>
      <c r="L201" s="74">
        <v>44742</v>
      </c>
      <c r="M201" s="75">
        <f t="shared" si="5"/>
        <v>39</v>
      </c>
      <c r="N201" s="19">
        <v>2</v>
      </c>
      <c r="O201" s="105" t="s">
        <v>1072</v>
      </c>
    </row>
    <row r="202" spans="1:15" ht="281.25" thickBot="1" x14ac:dyDescent="0.3">
      <c r="A202" s="106">
        <v>192</v>
      </c>
      <c r="B202" s="107" t="s">
        <v>217</v>
      </c>
      <c r="C202" s="2" t="s">
        <v>26</v>
      </c>
      <c r="D202" s="76" t="s">
        <v>884</v>
      </c>
      <c r="E202" s="77" t="s">
        <v>885</v>
      </c>
      <c r="F202" s="77" t="s">
        <v>886</v>
      </c>
      <c r="G202" s="78" t="s">
        <v>887</v>
      </c>
      <c r="H202" s="78" t="s">
        <v>888</v>
      </c>
      <c r="I202" s="78" t="s">
        <v>889</v>
      </c>
      <c r="J202" s="79">
        <v>1</v>
      </c>
      <c r="K202" s="80">
        <v>44440</v>
      </c>
      <c r="L202" s="81">
        <v>44651</v>
      </c>
      <c r="M202" s="82">
        <f>+ROUND((L202-K202)/7,0)</f>
        <v>30</v>
      </c>
      <c r="N202" s="83">
        <v>0</v>
      </c>
      <c r="O202" s="96" t="s">
        <v>1085</v>
      </c>
    </row>
    <row r="203" spans="1:15" ht="281.25" thickBot="1" x14ac:dyDescent="0.3">
      <c r="A203" s="106">
        <v>193</v>
      </c>
      <c r="B203" s="107" t="s">
        <v>218</v>
      </c>
      <c r="C203" s="2" t="s">
        <v>26</v>
      </c>
      <c r="D203" s="76" t="s">
        <v>884</v>
      </c>
      <c r="E203" s="77" t="s">
        <v>885</v>
      </c>
      <c r="F203" s="77" t="s">
        <v>886</v>
      </c>
      <c r="G203" s="78" t="s">
        <v>890</v>
      </c>
      <c r="H203" s="78" t="s">
        <v>891</v>
      </c>
      <c r="I203" s="78" t="s">
        <v>892</v>
      </c>
      <c r="J203" s="79">
        <v>7</v>
      </c>
      <c r="K203" s="80">
        <v>44440</v>
      </c>
      <c r="L203" s="81">
        <v>44651</v>
      </c>
      <c r="M203" s="82">
        <f>+ROUND((L203-K203)/7,0)</f>
        <v>30</v>
      </c>
      <c r="N203" s="83">
        <v>0</v>
      </c>
      <c r="O203" s="96" t="s">
        <v>1085</v>
      </c>
    </row>
    <row r="204" spans="1:15" ht="281.25" thickBot="1" x14ac:dyDescent="0.3">
      <c r="A204" s="106">
        <v>194</v>
      </c>
      <c r="B204" s="107" t="s">
        <v>219</v>
      </c>
      <c r="C204" s="2" t="s">
        <v>26</v>
      </c>
      <c r="D204" s="76" t="s">
        <v>884</v>
      </c>
      <c r="E204" s="77" t="s">
        <v>885</v>
      </c>
      <c r="F204" s="77" t="s">
        <v>886</v>
      </c>
      <c r="G204" s="84" t="s">
        <v>893</v>
      </c>
      <c r="H204" s="84" t="s">
        <v>894</v>
      </c>
      <c r="I204" s="84" t="s">
        <v>895</v>
      </c>
      <c r="J204" s="85">
        <v>6</v>
      </c>
      <c r="K204" s="80">
        <v>44440</v>
      </c>
      <c r="L204" s="81">
        <v>44651</v>
      </c>
      <c r="M204" s="86">
        <f>+ROUND((L204-K204)/7,0)</f>
        <v>30</v>
      </c>
      <c r="N204" s="87">
        <v>0</v>
      </c>
      <c r="O204" s="96" t="s">
        <v>1085</v>
      </c>
    </row>
    <row r="205" spans="1:15" ht="204.75" thickBot="1" x14ac:dyDescent="0.3">
      <c r="A205" s="106">
        <v>195</v>
      </c>
      <c r="B205" s="107" t="s">
        <v>220</v>
      </c>
      <c r="C205" s="2" t="s">
        <v>26</v>
      </c>
      <c r="D205" s="76" t="s">
        <v>884</v>
      </c>
      <c r="E205" s="77" t="s">
        <v>885</v>
      </c>
      <c r="F205" s="77" t="s">
        <v>886</v>
      </c>
      <c r="G205" s="84" t="s">
        <v>893</v>
      </c>
      <c r="H205" s="84" t="s">
        <v>896</v>
      </c>
      <c r="I205" s="84" t="s">
        <v>897</v>
      </c>
      <c r="J205" s="85">
        <v>1</v>
      </c>
      <c r="K205" s="80">
        <v>44440</v>
      </c>
      <c r="L205" s="81">
        <v>44651</v>
      </c>
      <c r="M205" s="86">
        <f>+ROUND((L205-K205)/7,0)</f>
        <v>30</v>
      </c>
      <c r="N205" s="87">
        <v>0</v>
      </c>
      <c r="O205" s="96" t="s">
        <v>1086</v>
      </c>
    </row>
    <row r="206" spans="1:15" ht="281.25" thickBot="1" x14ac:dyDescent="0.3">
      <c r="A206" s="106">
        <v>196</v>
      </c>
      <c r="B206" s="107" t="s">
        <v>221</v>
      </c>
      <c r="C206" s="2" t="s">
        <v>26</v>
      </c>
      <c r="D206" s="76" t="s">
        <v>884</v>
      </c>
      <c r="E206" s="77" t="s">
        <v>885</v>
      </c>
      <c r="F206" s="77" t="s">
        <v>886</v>
      </c>
      <c r="G206" s="84" t="s">
        <v>893</v>
      </c>
      <c r="H206" s="88" t="s">
        <v>898</v>
      </c>
      <c r="I206" s="88" t="s">
        <v>899</v>
      </c>
      <c r="J206" s="89">
        <v>1</v>
      </c>
      <c r="K206" s="90">
        <f>+L205</f>
        <v>44651</v>
      </c>
      <c r="L206" s="81">
        <v>44651</v>
      </c>
      <c r="M206" s="91">
        <f>+ROUND((L206-K206)/7,0)</f>
        <v>0</v>
      </c>
      <c r="N206" s="92">
        <v>0</v>
      </c>
      <c r="O206" s="96" t="s">
        <v>1085</v>
      </c>
    </row>
    <row r="207" spans="1:15" ht="153.75" thickBot="1" x14ac:dyDescent="0.3">
      <c r="A207" s="106">
        <v>197</v>
      </c>
      <c r="B207" s="107" t="s">
        <v>222</v>
      </c>
      <c r="C207" s="2" t="s">
        <v>26</v>
      </c>
      <c r="D207" s="76" t="s">
        <v>900</v>
      </c>
      <c r="E207" s="77" t="s">
        <v>901</v>
      </c>
      <c r="F207" s="77" t="s">
        <v>902</v>
      </c>
      <c r="G207" s="78" t="s">
        <v>903</v>
      </c>
      <c r="H207" s="78" t="s">
        <v>904</v>
      </c>
      <c r="I207" s="78" t="s">
        <v>905</v>
      </c>
      <c r="J207" s="79">
        <v>1</v>
      </c>
      <c r="K207" s="80">
        <v>44440</v>
      </c>
      <c r="L207" s="80">
        <v>44469</v>
      </c>
      <c r="M207" s="82">
        <f t="shared" ref="M207:M212" si="6">+ROUND((L207-K207)/7,0)</f>
        <v>4</v>
      </c>
      <c r="N207" s="79">
        <v>1</v>
      </c>
      <c r="O207" s="78" t="s">
        <v>1087</v>
      </c>
    </row>
    <row r="208" spans="1:15" ht="281.25" thickBot="1" x14ac:dyDescent="0.3">
      <c r="A208" s="106">
        <v>198</v>
      </c>
      <c r="B208" s="107" t="s">
        <v>223</v>
      </c>
      <c r="C208" s="2" t="s">
        <v>26</v>
      </c>
      <c r="D208" s="76" t="s">
        <v>900</v>
      </c>
      <c r="E208" s="77" t="s">
        <v>901</v>
      </c>
      <c r="F208" s="77" t="s">
        <v>902</v>
      </c>
      <c r="G208" s="78" t="s">
        <v>906</v>
      </c>
      <c r="H208" s="78" t="s">
        <v>906</v>
      </c>
      <c r="I208" s="78" t="s">
        <v>907</v>
      </c>
      <c r="J208" s="79">
        <v>1</v>
      </c>
      <c r="K208" s="80">
        <v>44440</v>
      </c>
      <c r="L208" s="81">
        <v>44651</v>
      </c>
      <c r="M208" s="82">
        <f t="shared" si="6"/>
        <v>30</v>
      </c>
      <c r="N208" s="83">
        <f>2/3</f>
        <v>0.66666666666666663</v>
      </c>
      <c r="O208" s="96" t="s">
        <v>1088</v>
      </c>
    </row>
    <row r="209" spans="1:15" ht="217.5" thickBot="1" x14ac:dyDescent="0.3">
      <c r="A209" s="106">
        <v>199</v>
      </c>
      <c r="B209" s="107" t="s">
        <v>224</v>
      </c>
      <c r="C209" s="2" t="s">
        <v>26</v>
      </c>
      <c r="D209" s="93" t="s">
        <v>908</v>
      </c>
      <c r="E209" s="94" t="s">
        <v>909</v>
      </c>
      <c r="F209" s="94" t="s">
        <v>910</v>
      </c>
      <c r="G209" s="78" t="s">
        <v>911</v>
      </c>
      <c r="H209" s="78" t="s">
        <v>912</v>
      </c>
      <c r="I209" s="78" t="s">
        <v>895</v>
      </c>
      <c r="J209" s="79">
        <v>5</v>
      </c>
      <c r="K209" s="80">
        <v>44440</v>
      </c>
      <c r="L209" s="80">
        <v>44469</v>
      </c>
      <c r="M209" s="82">
        <f t="shared" si="6"/>
        <v>4</v>
      </c>
      <c r="N209" s="79">
        <v>5</v>
      </c>
      <c r="O209" s="96" t="s">
        <v>1089</v>
      </c>
    </row>
    <row r="210" spans="1:15" ht="166.5" thickBot="1" x14ac:dyDescent="0.3">
      <c r="A210" s="106">
        <v>200</v>
      </c>
      <c r="B210" s="107" t="s">
        <v>225</v>
      </c>
      <c r="C210" s="2" t="s">
        <v>26</v>
      </c>
      <c r="D210" s="76" t="s">
        <v>908</v>
      </c>
      <c r="E210" s="77" t="s">
        <v>909</v>
      </c>
      <c r="F210" s="77" t="s">
        <v>910</v>
      </c>
      <c r="G210" s="84" t="s">
        <v>913</v>
      </c>
      <c r="H210" s="78" t="s">
        <v>914</v>
      </c>
      <c r="I210" s="78" t="s">
        <v>897</v>
      </c>
      <c r="J210" s="79">
        <v>5</v>
      </c>
      <c r="K210" s="80">
        <v>44440</v>
      </c>
      <c r="L210" s="81">
        <v>44651</v>
      </c>
      <c r="M210" s="86">
        <f t="shared" si="6"/>
        <v>30</v>
      </c>
      <c r="N210" s="87">
        <v>0</v>
      </c>
      <c r="O210" s="96" t="s">
        <v>1090</v>
      </c>
    </row>
    <row r="211" spans="1:15" ht="268.5" thickBot="1" x14ac:dyDescent="0.3">
      <c r="A211" s="106">
        <v>201</v>
      </c>
      <c r="B211" s="107" t="s">
        <v>226</v>
      </c>
      <c r="C211" s="2" t="s">
        <v>26</v>
      </c>
      <c r="D211" s="76" t="s">
        <v>908</v>
      </c>
      <c r="E211" s="77" t="s">
        <v>909</v>
      </c>
      <c r="F211" s="77" t="s">
        <v>910</v>
      </c>
      <c r="G211" s="84" t="s">
        <v>913</v>
      </c>
      <c r="H211" s="88" t="s">
        <v>898</v>
      </c>
      <c r="I211" s="88" t="s">
        <v>899</v>
      </c>
      <c r="J211" s="89">
        <v>1</v>
      </c>
      <c r="K211" s="80">
        <v>44469</v>
      </c>
      <c r="L211" s="81">
        <v>44651</v>
      </c>
      <c r="M211" s="95">
        <f t="shared" si="6"/>
        <v>26</v>
      </c>
      <c r="N211" s="87">
        <v>0</v>
      </c>
      <c r="O211" s="96" t="s">
        <v>1091</v>
      </c>
    </row>
    <row r="212" spans="1:15" ht="192" thickBot="1" x14ac:dyDescent="0.3">
      <c r="A212" s="106">
        <v>202</v>
      </c>
      <c r="B212" s="107" t="s">
        <v>227</v>
      </c>
      <c r="C212" s="2" t="s">
        <v>26</v>
      </c>
      <c r="D212" s="76" t="s">
        <v>915</v>
      </c>
      <c r="E212" s="77" t="s">
        <v>916</v>
      </c>
      <c r="F212" s="77" t="s">
        <v>917</v>
      </c>
      <c r="G212" s="78" t="s">
        <v>918</v>
      </c>
      <c r="H212" s="78" t="s">
        <v>919</v>
      </c>
      <c r="I212" s="96" t="s">
        <v>920</v>
      </c>
      <c r="J212" s="97">
        <v>8</v>
      </c>
      <c r="K212" s="80">
        <v>44440</v>
      </c>
      <c r="L212" s="90">
        <v>44651</v>
      </c>
      <c r="M212" s="82">
        <f t="shared" si="6"/>
        <v>30</v>
      </c>
      <c r="N212" s="79">
        <v>0</v>
      </c>
      <c r="O212" s="88" t="s">
        <v>1092</v>
      </c>
    </row>
    <row r="350996" spans="1:1" x14ac:dyDescent="0.25">
      <c r="A350996" t="s">
        <v>25</v>
      </c>
    </row>
    <row r="350997" spans="1:1" x14ac:dyDescent="0.25">
      <c r="A350997" t="s">
        <v>26</v>
      </c>
    </row>
  </sheetData>
  <autoFilter ref="A10:IU212" xr:uid="{00000000-0001-0000-0000-000000000000}"/>
  <mergeCells count="1">
    <mergeCell ref="B8:O8"/>
  </mergeCells>
  <phoneticPr fontId="4" type="noConversion"/>
  <dataValidations count="16">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12 D94:D146 D17:D48 D52:D80 D160:D212" xr:uid="{66FB7E35-CA7F-4E0F-B596-8966FDEA4FC4}">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30:E37 E77:E79 E94:E102 E11:E12 E143:E145 E160:E168 E202:E212 E52:E62" xr:uid="{B361A189-C7CE-40C3-8602-AA42F5A2EAB6}">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30:F37 F75:F79 F94:F102 F11:F12 F143:F145 F160:F168 F202:F212 O12 O202:O212 F52:F62" xr:uid="{BC0E4DC2-ABE0-47C8-8EFE-BD39369D324F}">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52" xr:uid="{6AB47C02-100F-46C7-BD08-68CEA3F06D37}">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G30:H30 H52:I52 G12 G76:I76 G75 G77:H79 G94:H94 G95:G102 G204:G212 G137:H137 G11:H11 G143:H145 G160:H160 H161:H166 G161:G168 G196:H196 I205 H204:H211 H95:H100 G53:H62" xr:uid="{4906DA81-346E-41CB-85E6-C437B407A64A}">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30 I34 J76 H54:H55 I56:I62 I77 I94:I100 I11 I143 I160:I166 G202:H203 I202:I204 I206:I209 I211 I53" xr:uid="{D5DF1424-627F-4B0B-9477-6119B7C73C72}">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30:J31 N30 K73:K74 J75:K75 J62 K76 J53:K56 K63:K64 J58:K61 J57 J77:J79 J94:J100 J137 J11 J52 J143:J145 J160:J166 J196 J202:J211" xr:uid="{BB392428-78F7-41C2-A528-C955C17F0DCE}">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30:K32 K73:K81 K56:K64 K94:K100 K103 K137 K11 K143:K147 K160:K166 K196 K202:K212 K48:K52" xr:uid="{4397FD28-99D7-4558-977A-306497ADA79D}">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30 L75:L79 K71:L71 L112 L137 L11 L143:L145 L160:L166 L196 L202:L211 L102 L94:L100 L52:L62" xr:uid="{D494A006-E344-422E-B7B7-AFDF769E1AFA}">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N76 M11 M150:M212 M53:M148" xr:uid="{0A533F7A-1C60-43C0-AC56-187FF13EA9B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75 N77:N79 N94:N102 N137 N11:N12 N143:N145 N160:N168 N196 N202:N212 N52:N62" xr:uid="{341566A6-7A9C-44C3-AF20-582FAD37E2A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50:O51 O48" xr:uid="{E8CDA515-139C-4B7F-84F3-5515D57C20B1}">
      <formula1>0</formula1>
      <formula2>390</formula2>
    </dataValidation>
    <dataValidation type="textLength" allowBlank="1" showErrorMessage="1" error="Escriba un texto _x000a_Maximo 390 Caracteres" promptTitle="Cualquier contenido_x000a_Maximo 390 Caracteres" prompt="_x000a_Registre DE MANERA BREVE las actividades a desarrollar para el cumplimiento de la Acción  de mejoramiento. _x000a_Insterte UNA FILA  por ACTIVIDAD._x000a_(MÁX. 390 CARACTERES)" sqref="G27:H27 H26" xr:uid="{84ABAC89-B3F7-40AE-A787-54053C422076}">
      <formula1>0</formula1>
      <formula2>390</formula2>
    </dataValidation>
    <dataValidation type="textLength" allowBlank="1" showInputMessage="1" showErrorMessage="1" error="Escriba un texto _x000a_Maximo 390 Caracteres" promptTitle="Cualquier contenido_x000a_Maximo 390 Caracteres" prompt="_x000a_Registre DE MANERA BREVE las actividades a desarrollar para el cumplimiento de la Acción  de mejoramiento. _x000a_Insterte UNA FILA  por ACTIVIDAD._x000a_(MÁX. 390 CARACTERES)" sqref="I15 H25:I25" xr:uid="{E2D70BF6-3868-4F9C-B495-B0E0D8C2F02E}">
      <formula1>0</formula1>
      <formula2>390</formula2>
    </dataValidation>
    <dataValidation type="textLength" allowBlank="1" showInputMessage="1" showErrorMessage="1" error="Escriba un texto _x000a_Maximo 390 Caracteres" promptTitle="Cualquier contenido_x000a_Maximo 390 Caracteres" prompt="_x000a_Registre DE MANERA BREVE acción (correctiva y/o preventiva) q adopta la Entidad p/ subsanar o corregir causa que genera hallazgo._x000a_(MÁX. 390 CARACTERES)_x000a_Inserte tantas filas como ACTIVIDADES tenga." sqref="G25:G26" xr:uid="{2E474F0D-D86F-4DD6-8B5F-DDDB76FBBDF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212" xr:uid="{00000000-0002-0000-0000-000000000000}">
      <formula1>$A$350995:$A$350997</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Mireya Lopez chaparro</cp:lastModifiedBy>
  <dcterms:created xsi:type="dcterms:W3CDTF">2022-01-27T21:59:17Z</dcterms:created>
  <dcterms:modified xsi:type="dcterms:W3CDTF">2022-01-28T16:51:56Z</dcterms:modified>
</cp:coreProperties>
</file>