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aon.net/personal/edinson_ochoa_aon_com/Documents/Escritorio/ENTERRITORIO 2024/"/>
    </mc:Choice>
  </mc:AlternateContent>
  <xr:revisionPtr revIDLastSave="16" documentId="13_ncr:1_{D60D6F72-1177-4C78-8D88-8C489FAB79A6}" xr6:coauthVersionLast="47" xr6:coauthVersionMax="47" xr10:uidLastSave="{638022D0-A908-4900-9CD8-4087D8FA2B39}"/>
  <bookViews>
    <workbookView xWindow="-120" yWindow="-120" windowWidth="24240" windowHeight="13020" xr2:uid="{B007585D-A855-49B1-AD3C-3651DEFFB70C}"/>
  </bookViews>
  <sheets>
    <sheet name="INMUEBLES 20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" l="1"/>
  <c r="C15" i="4"/>
  <c r="C13" i="4"/>
  <c r="C12" i="4"/>
  <c r="C5" i="4"/>
  <c r="C6" i="4"/>
  <c r="C7" i="4"/>
  <c r="C8" i="4"/>
  <c r="C9" i="4"/>
  <c r="C10" i="4"/>
  <c r="C11" i="4"/>
  <c r="C4" i="4"/>
  <c r="C3" i="4"/>
  <c r="B11" i="4"/>
  <c r="B10" i="4"/>
  <c r="B9" i="4"/>
  <c r="B8" i="4"/>
  <c r="B7" i="4"/>
  <c r="B6" i="4"/>
  <c r="B5" i="4"/>
  <c r="B4" i="4"/>
  <c r="C14" i="4" l="1"/>
</calcChain>
</file>

<file path=xl/sharedStrings.xml><?xml version="1.0" encoding="utf-8"?>
<sst xmlns="http://schemas.openxmlformats.org/spreadsheetml/2006/main" count="17" uniqueCount="17">
  <si>
    <t>VALOR DE RECONSTRUCCION
OFICINAS Y LOCALES COMERCIALES
ENTERRITORIO</t>
  </si>
  <si>
    <t xml:space="preserve">DESCRIPCION </t>
  </si>
  <si>
    <t>AREA PRIVADA M2</t>
  </si>
  <si>
    <t>PISO 2 OF 201</t>
  </si>
  <si>
    <t>PISO 19 OF. 1901, 1902, 1903 Y 1904</t>
  </si>
  <si>
    <t>PISO 20 OF. 2001, 2002, 2003 Y 2004</t>
  </si>
  <si>
    <t>PISO 21 OF. 2101, 2102, 2103 Y 2104</t>
  </si>
  <si>
    <t>PISO 22 OF. 2201, 2202, 2203 Y 2204</t>
  </si>
  <si>
    <t>PISO 26 OF. 2601, 2602, 2603 Y 2604</t>
  </si>
  <si>
    <t>PISO 28 OF. 2801, 2802, 2803 Y 2804</t>
  </si>
  <si>
    <t>PISO 29 OF. 2901, 2902, 2903 Y 2904</t>
  </si>
  <si>
    <t>PISO 30 OF. 3001, 3002, 3003 Y 3004</t>
  </si>
  <si>
    <t>AC 26 # 13-19 ST 1 LC 01</t>
  </si>
  <si>
    <t>AC 26 # 13-41 LC</t>
  </si>
  <si>
    <r>
      <rPr>
        <b/>
        <u/>
        <sz val="11"/>
        <color theme="1"/>
        <rFont val="Calibri"/>
        <family val="2"/>
        <scheme val="minor"/>
      </rPr>
      <t xml:space="preserve">NOTA: </t>
    </r>
    <r>
      <rPr>
        <b/>
        <sz val="11"/>
        <color theme="1"/>
        <rFont val="Calibri"/>
        <family val="2"/>
        <scheme val="minor"/>
      </rPr>
      <t>EN ARRENDAMIENTO LAS BODEGAS 19 Y 20, UBICADAS EN LA CALLE 12 NO. 79 A25 AGRUPACIÓN INDUSTRIAL
PARQUE ALSACIA, EN DONDE SE TIENE ALMACENADO EL ARCHIVO CENTRAL E HISTÓRICO DE LA ENTIDAD.</t>
    </r>
  </si>
  <si>
    <r>
      <rPr>
        <b/>
        <u/>
        <sz val="11"/>
        <color theme="1"/>
        <rFont val="Calibri"/>
        <family val="2"/>
        <scheme val="minor"/>
      </rPr>
      <t>PARQUEADEROS</t>
    </r>
    <r>
      <rPr>
        <sz val="11"/>
        <color theme="1"/>
        <rFont val="Calibri"/>
        <family val="2"/>
        <scheme val="minor"/>
      </rPr>
      <t xml:space="preserve">: </t>
    </r>
    <r>
      <rPr>
        <b/>
        <u/>
        <sz val="11"/>
        <color theme="1"/>
        <rFont val="Calibri"/>
        <family val="2"/>
        <scheme val="minor"/>
      </rPr>
      <t>GARAJE S1</t>
    </r>
    <r>
      <rPr>
        <sz val="11"/>
        <color theme="1"/>
        <rFont val="Calibri"/>
        <family val="2"/>
        <scheme val="minor"/>
      </rPr>
      <t xml:space="preserve">: 13 - 14 -15 -16 - 21 - 28 - 29 - 30 - 32 - 33 - 34 - 35 -36 - 37 - 38 - 39 -40 - 41.
</t>
    </r>
    <r>
      <rPr>
        <b/>
        <u/>
        <sz val="11"/>
        <color theme="1"/>
        <rFont val="Calibri"/>
        <family val="2"/>
        <scheme val="minor"/>
      </rPr>
      <t>GARAJE S2</t>
    </r>
    <r>
      <rPr>
        <sz val="11"/>
        <color theme="1"/>
        <rFont val="Calibri"/>
        <family val="2"/>
        <scheme val="minor"/>
      </rPr>
      <t xml:space="preserve">: 1 - 2 - 3 - 4 - 5 - 7 - 10 - 11 -13 - 14 - 18 - 20 - 22 - 23 - 29.
</t>
    </r>
    <r>
      <rPr>
        <b/>
        <u/>
        <sz val="11"/>
        <color theme="1"/>
        <rFont val="Calibri"/>
        <family val="2"/>
        <scheme val="minor"/>
      </rPr>
      <t>GARAJE S3</t>
    </r>
    <r>
      <rPr>
        <sz val="11"/>
        <color theme="1"/>
        <rFont val="Calibri"/>
        <family val="2"/>
        <scheme val="minor"/>
      </rPr>
      <t xml:space="preserve">: 4 - 5 - 8 - 9 - 11 - 13 - 14 - 15 - 16 - 17 - 18 - 19 - 39 -40 - 41 - 42 - 51.
</t>
    </r>
  </si>
  <si>
    <t>TOTAL DE RECONSTRUCCION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</si>
</sst>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">
    <xf numFmtId="0" fontId="0" fillId="0" borderId="0" xfId="0"/>
    <xf numFmtId="166" fontId="3" fillId="0" borderId="5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0" fillId="0" borderId="0" xfId="4" applyNumberFormat="1" applyFont="1"/>
    <xf numFmtId="166" fontId="3" fillId="0" borderId="2" xfId="4" applyNumberFormat="1" applyFont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166" fontId="0" fillId="0" borderId="8" xfId="4" applyNumberFormat="1" applyFont="1" applyFill="1" applyBorder="1"/>
    <xf numFmtId="0" fontId="0" fillId="0" borderId="0" xfId="0" applyFill="1"/>
    <xf numFmtId="0" fontId="0" fillId="0" borderId="9" xfId="0" applyFill="1" applyBorder="1"/>
    <xf numFmtId="0" fontId="0" fillId="0" borderId="1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166" fontId="3" fillId="0" borderId="13" xfId="4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vertical="center"/>
    </xf>
  </cellXfs>
  <cellStyles count="5">
    <cellStyle name="Millares" xfId="4" builtinId="3"/>
    <cellStyle name="Millares 2" xfId="3" xr:uid="{10AD9C91-0EF0-4297-A483-D3DD984DB0AB}"/>
    <cellStyle name="Normal" xfId="0" builtinId="0"/>
    <cellStyle name="Normal 10" xfId="2" xr:uid="{1FC33798-4E40-49B0-92F8-0A26D5107C46}"/>
    <cellStyle name="Normal 2" xfId="1" xr:uid="{8DBBD3D6-E39B-4C82-B687-34B1A9885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00A8-E5AD-424B-9AEB-5C31B5E563B2}">
  <dimension ref="A1:E16"/>
  <sheetViews>
    <sheetView tabSelected="1" workbookViewId="0">
      <selection activeCell="E15" sqref="E15"/>
    </sheetView>
  </sheetViews>
  <sheetFormatPr baseColWidth="10" defaultRowHeight="15" x14ac:dyDescent="0.25"/>
  <cols>
    <col min="1" max="1" width="39" customWidth="1"/>
    <col min="2" max="2" width="18.7109375" style="2" customWidth="1"/>
    <col min="3" max="3" width="28.140625" style="3" customWidth="1"/>
    <col min="5" max="5" width="15.140625" bestFit="1" customWidth="1"/>
  </cols>
  <sheetData>
    <row r="1" spans="1:5" ht="55.5" customHeight="1" thickBot="1" x14ac:dyDescent="0.3">
      <c r="A1" s="15" t="s">
        <v>0</v>
      </c>
      <c r="B1" s="15"/>
      <c r="C1" s="15"/>
    </row>
    <row r="2" spans="1:5" ht="30.75" thickBot="1" x14ac:dyDescent="0.3">
      <c r="A2" s="11" t="s">
        <v>1</v>
      </c>
      <c r="B2" s="12" t="s">
        <v>2</v>
      </c>
      <c r="C2" s="1" t="s">
        <v>16</v>
      </c>
    </row>
    <row r="3" spans="1:5" s="8" customFormat="1" x14ac:dyDescent="0.25">
      <c r="A3" s="5" t="s">
        <v>3</v>
      </c>
      <c r="B3" s="6">
        <v>209.13</v>
      </c>
      <c r="C3" s="7">
        <f>484188232.5*1.05</f>
        <v>508397644.125</v>
      </c>
    </row>
    <row r="4" spans="1:5" s="8" customFormat="1" x14ac:dyDescent="0.25">
      <c r="A4" s="9" t="s">
        <v>4</v>
      </c>
      <c r="B4" s="10">
        <f t="shared" ref="B4:B11" si="0">74.85+77.5+118.41+99.25</f>
        <v>370.01</v>
      </c>
      <c r="C4" s="7">
        <f>856665652.5*1.05</f>
        <v>899498935.125</v>
      </c>
    </row>
    <row r="5" spans="1:5" s="8" customFormat="1" x14ac:dyDescent="0.25">
      <c r="A5" s="9" t="s">
        <v>5</v>
      </c>
      <c r="B5" s="10">
        <f t="shared" si="0"/>
        <v>370.01</v>
      </c>
      <c r="C5" s="7">
        <f t="shared" ref="C5:C11" si="1">856665652.5*1.05</f>
        <v>899498935.125</v>
      </c>
    </row>
    <row r="6" spans="1:5" s="8" customFormat="1" x14ac:dyDescent="0.25">
      <c r="A6" s="9" t="s">
        <v>6</v>
      </c>
      <c r="B6" s="10">
        <f t="shared" si="0"/>
        <v>370.01</v>
      </c>
      <c r="C6" s="7">
        <f t="shared" si="1"/>
        <v>899498935.125</v>
      </c>
    </row>
    <row r="7" spans="1:5" s="8" customFormat="1" x14ac:dyDescent="0.25">
      <c r="A7" s="9" t="s">
        <v>7</v>
      </c>
      <c r="B7" s="10">
        <f t="shared" si="0"/>
        <v>370.01</v>
      </c>
      <c r="C7" s="7">
        <f t="shared" si="1"/>
        <v>899498935.125</v>
      </c>
    </row>
    <row r="8" spans="1:5" s="8" customFormat="1" x14ac:dyDescent="0.25">
      <c r="A8" s="9" t="s">
        <v>8</v>
      </c>
      <c r="B8" s="10">
        <f t="shared" si="0"/>
        <v>370.01</v>
      </c>
      <c r="C8" s="7">
        <f t="shared" si="1"/>
        <v>899498935.125</v>
      </c>
    </row>
    <row r="9" spans="1:5" s="8" customFormat="1" x14ac:dyDescent="0.25">
      <c r="A9" s="9" t="s">
        <v>9</v>
      </c>
      <c r="B9" s="10">
        <f t="shared" si="0"/>
        <v>370.01</v>
      </c>
      <c r="C9" s="7">
        <f t="shared" si="1"/>
        <v>899498935.125</v>
      </c>
    </row>
    <row r="10" spans="1:5" s="8" customFormat="1" x14ac:dyDescent="0.25">
      <c r="A10" s="9" t="s">
        <v>10</v>
      </c>
      <c r="B10" s="10">
        <f t="shared" si="0"/>
        <v>370.01</v>
      </c>
      <c r="C10" s="7">
        <f t="shared" si="1"/>
        <v>899498935.125</v>
      </c>
    </row>
    <row r="11" spans="1:5" s="8" customFormat="1" x14ac:dyDescent="0.25">
      <c r="A11" s="9" t="s">
        <v>11</v>
      </c>
      <c r="B11" s="10">
        <f t="shared" si="0"/>
        <v>370.01</v>
      </c>
      <c r="C11" s="7">
        <f t="shared" si="1"/>
        <v>899498935.125</v>
      </c>
    </row>
    <row r="12" spans="1:5" s="8" customFormat="1" x14ac:dyDescent="0.25">
      <c r="A12" s="9" t="s">
        <v>12</v>
      </c>
      <c r="B12" s="10">
        <v>415.3</v>
      </c>
      <c r="C12" s="7">
        <f>1009599491.25*1.05</f>
        <v>1060079465.8125</v>
      </c>
    </row>
    <row r="13" spans="1:5" s="8" customFormat="1" x14ac:dyDescent="0.25">
      <c r="A13" s="9" t="s">
        <v>13</v>
      </c>
      <c r="B13" s="10">
        <v>253.59</v>
      </c>
      <c r="C13" s="7">
        <f>616480459.875*1.05</f>
        <v>647304482.86874998</v>
      </c>
    </row>
    <row r="14" spans="1:5" ht="15.75" thickBot="1" x14ac:dyDescent="0.3">
      <c r="A14" s="13"/>
      <c r="B14" s="14"/>
      <c r="C14" s="4">
        <f>SUM(C3:C13)</f>
        <v>9411773073.8062496</v>
      </c>
    </row>
    <row r="15" spans="1:5" ht="80.25" customHeight="1" thickBot="1" x14ac:dyDescent="0.3">
      <c r="A15" s="16" t="s">
        <v>15</v>
      </c>
      <c r="B15" s="17"/>
      <c r="C15" s="18">
        <f>1235133000*1.05</f>
        <v>1296889650</v>
      </c>
      <c r="E15" s="22">
        <f>+C14+C15</f>
        <v>10708662723.80625</v>
      </c>
    </row>
    <row r="16" spans="1:5" s="3" customFormat="1" ht="86.45" customHeight="1" thickBot="1" x14ac:dyDescent="0.3">
      <c r="A16" s="19" t="s">
        <v>14</v>
      </c>
      <c r="B16" s="20"/>
      <c r="C16" s="21"/>
    </row>
  </sheetData>
  <mergeCells count="3">
    <mergeCell ref="A1:C1"/>
    <mergeCell ref="A16:C16"/>
    <mergeCell ref="A15:B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887A4EBB782146B411DD6E1F6F7B73" ma:contentTypeVersion="8" ma:contentTypeDescription="Crear nuevo documento." ma:contentTypeScope="" ma:versionID="22dcab7bcbe27fd7fddd182149e2c038">
  <xsd:schema xmlns:xsd="http://www.w3.org/2001/XMLSchema" xmlns:xs="http://www.w3.org/2001/XMLSchema" xmlns:p="http://schemas.microsoft.com/office/2006/metadata/properties" xmlns:ns3="09dcda0b-8904-4b44-8be8-e59078a10441" targetNamespace="http://schemas.microsoft.com/office/2006/metadata/properties" ma:root="true" ma:fieldsID="6cd3c15dec42b11c1d80b05cffce46dd" ns3:_="">
    <xsd:import namespace="09dcda0b-8904-4b44-8be8-e59078a104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cda0b-8904-4b44-8be8-e59078a10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B1D40-D9D1-4377-8A48-30B941E8B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cda0b-8904-4b44-8be8-e59078a10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6E31F5-E832-42A7-B621-7EED17DDAA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9dcda0b-8904-4b44-8be8-e59078a104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7205D6-1312-480B-B50B-AF5A3F4485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Jeannette Mendoza Londono</dc:creator>
  <cp:lastModifiedBy>Edinson Ochoa</cp:lastModifiedBy>
  <dcterms:created xsi:type="dcterms:W3CDTF">2019-11-15T14:04:54Z</dcterms:created>
  <dcterms:modified xsi:type="dcterms:W3CDTF">2024-01-19T16:31:02Z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0x01010080887A4EBB782146B411DD6E1F6F7B73</vt:lpwstr>
  </property>
  <property fmtid="{D5CDD505-2E9C-101B-9397-08002B2CF9AE}" pid="3" name="TitusGUID">
    <vt:lpwstr>35e1f436-dbc5-4274-b55f-01e7858a6f94</vt:lpwstr>
  </property>
  <property fmtid="{D5CDD505-2E9C-101B-9397-08002B2CF9AE}" pid="4" name="AonClassification">
    <vt:lpwstr>ADC_class_100</vt:lpwstr>
  </property>
  <property fmtid="{D5CDD505-2E9C-101B-9397-08002B2CF9AE}" pid="5" name="MSIP_Label_9043f10a-881e-4653-a55e-02ca2cc829dc_Enabled">
    <vt:lpwstr>true</vt:lpwstr>
  </property>
  <property fmtid="{D5CDD505-2E9C-101B-9397-08002B2CF9AE}" pid="6" name="MSIP_Label_9043f10a-881e-4653-a55e-02ca2cc829dc_SetDate">
    <vt:lpwstr>2024-01-19T16:26:02Z</vt:lpwstr>
  </property>
  <property fmtid="{D5CDD505-2E9C-101B-9397-08002B2CF9AE}" pid="7" name="MSIP_Label_9043f10a-881e-4653-a55e-02ca2cc829dc_Method">
    <vt:lpwstr>Standard</vt:lpwstr>
  </property>
  <property fmtid="{D5CDD505-2E9C-101B-9397-08002B2CF9AE}" pid="8" name="MSIP_Label_9043f10a-881e-4653-a55e-02ca2cc829dc_Name">
    <vt:lpwstr>ADC_class_200</vt:lpwstr>
  </property>
  <property fmtid="{D5CDD505-2E9C-101B-9397-08002B2CF9AE}" pid="9" name="MSIP_Label_9043f10a-881e-4653-a55e-02ca2cc829dc_SiteId">
    <vt:lpwstr>94cfddbc-0627-494a-ad7a-29aea3aea832</vt:lpwstr>
  </property>
  <property fmtid="{D5CDD505-2E9C-101B-9397-08002B2CF9AE}" pid="10" name="MSIP_Label_9043f10a-881e-4653-a55e-02ca2cc829dc_ActionId">
    <vt:lpwstr>918a9515-36c8-447e-9c67-ecfe2077c2dd</vt:lpwstr>
  </property>
  <property fmtid="{D5CDD505-2E9C-101B-9397-08002B2CF9AE}" pid="11" name="MSIP_Label_9043f10a-881e-4653-a55e-02ca2cc829dc_ContentBits">
    <vt:lpwstr>0</vt:lpwstr>
  </property>
</Properties>
</file>