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https://fonade-my.sharepoint.com/personal/lrodrig4_enterritorio_gov_co/Documents/Contrato ITS/Fase Cargue de Documentos/Gerencia y Gestión Proyectos_Formatos/"/>
    </mc:Choice>
  </mc:AlternateContent>
  <xr:revisionPtr revIDLastSave="0" documentId="8_{5EFA874B-B093-4357-9C3F-9C67ED90DA1B}" xr6:coauthVersionLast="45" xr6:coauthVersionMax="45" xr10:uidLastSave="{00000000-0000-0000-0000-000000000000}"/>
  <bookViews>
    <workbookView xWindow="-120" yWindow="-120" windowWidth="20730" windowHeight="11160" xr2:uid="{00000000-000D-0000-FFFF-FFFF00000000}"/>
  </bookViews>
  <sheets>
    <sheet name="FMI017" sheetId="3" r:id="rId1"/>
    <sheet name="Datos Curva S" sheetId="4" r:id="rId2"/>
    <sheet name="Componentes" sheetId="5" r:id="rId3"/>
  </sheets>
  <definedNames>
    <definedName name="_xlnm.Print_Area" localSheetId="0">'FMI017'!$A$1:$AN$249</definedName>
    <definedName name="_xlnm.Print_Titles" localSheetId="0">'FMI017'!$1:$9</definedName>
  </definedNames>
  <calcPr calcId="191029"/>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6" i="5" l="1"/>
  <c r="Z158" i="3"/>
  <c r="Z159" i="3"/>
  <c r="Z160" i="3"/>
  <c r="Z161" i="3"/>
  <c r="Z162" i="3"/>
  <c r="Z163" i="3"/>
  <c r="Z164" i="3"/>
  <c r="Z165" i="3"/>
  <c r="Z157" i="3"/>
  <c r="E1" i="4"/>
  <c r="A32" i="4" l="1"/>
  <c r="A33" i="4"/>
  <c r="A34" i="4"/>
  <c r="A35" i="4"/>
  <c r="A36" i="4"/>
  <c r="A37" i="4"/>
  <c r="A38" i="4"/>
  <c r="A39" i="4"/>
  <c r="A40" i="4"/>
  <c r="A41" i="4"/>
  <c r="A42" i="4"/>
  <c r="A43" i="4"/>
  <c r="A44" i="4"/>
  <c r="A45" i="4"/>
  <c r="A46" i="4"/>
  <c r="A47" i="4"/>
  <c r="A48" i="4"/>
  <c r="A49" i="4"/>
  <c r="V165" i="3" l="1"/>
  <c r="T166" i="3"/>
  <c r="R166" i="3"/>
  <c r="H9" i="5" l="1"/>
  <c r="H12" i="5"/>
  <c r="H13" i="5"/>
  <c r="H6" i="5"/>
  <c r="D7" i="5"/>
  <c r="F7" i="5" s="1"/>
  <c r="D8" i="5"/>
  <c r="F8" i="5" s="1"/>
  <c r="D9" i="5"/>
  <c r="F9" i="5" s="1"/>
  <c r="D10" i="5"/>
  <c r="F10" i="5" s="1"/>
  <c r="D11" i="5"/>
  <c r="F11" i="5" s="1"/>
  <c r="D12" i="5"/>
  <c r="F12" i="5" s="1"/>
  <c r="D13" i="5"/>
  <c r="F13" i="5" s="1"/>
  <c r="D14" i="5"/>
  <c r="F14" i="5" s="1"/>
  <c r="D15" i="5"/>
  <c r="F15" i="5" s="1"/>
  <c r="D6" i="5"/>
  <c r="F6" i="5" s="1"/>
  <c r="C16" i="5"/>
  <c r="A50" i="4"/>
  <c r="A51" i="4"/>
  <c r="A52" i="4"/>
  <c r="A53" i="4"/>
  <c r="A54" i="4"/>
  <c r="A55" i="4"/>
  <c r="A6" i="4"/>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 i="4"/>
  <c r="E56" i="4" s="1"/>
  <c r="D56" i="4"/>
  <c r="B56"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 i="4"/>
  <c r="H8" i="5" l="1"/>
  <c r="H15" i="5"/>
  <c r="H11" i="5"/>
  <c r="H7" i="5"/>
  <c r="H16" i="5" s="1"/>
  <c r="G16" i="5" s="1"/>
  <c r="H14" i="5"/>
  <c r="H10" i="5"/>
  <c r="D16" i="5"/>
  <c r="F16" i="5"/>
  <c r="C56" i="4"/>
  <c r="V163" i="3" l="1"/>
  <c r="V158" i="3" l="1"/>
  <c r="V159" i="3"/>
  <c r="V160" i="3"/>
  <c r="V161" i="3"/>
  <c r="V162" i="3"/>
  <c r="V164" i="3"/>
  <c r="V157" i="3"/>
  <c r="V166" i="3" l="1"/>
  <c r="Z166" i="3" l="1"/>
  <c r="AG102" i="3"/>
  <c r="Y102" i="3"/>
  <c r="AQ101" i="3"/>
  <c r="AQ84" i="3"/>
  <c r="AP101" i="3"/>
  <c r="AP84" i="3"/>
  <c r="AP100" i="3"/>
  <c r="AP99" i="3"/>
  <c r="AP83" i="3"/>
  <c r="AP82" i="3"/>
  <c r="AK99" i="3"/>
  <c r="AQ100" i="3" s="1"/>
  <c r="AA99" i="3"/>
  <c r="AQ99" i="3" s="1"/>
  <c r="AG85" i="3" l="1"/>
  <c r="Y85" i="3"/>
  <c r="AK82" i="3"/>
  <c r="AQ83" i="3" s="1"/>
  <c r="AA82" i="3"/>
  <c r="AQ82" i="3" s="1"/>
  <c r="L83" i="3" l="1"/>
  <c r="L82" i="3"/>
  <c r="I84" i="3"/>
  <c r="G84" i="3"/>
  <c r="L84" i="3" l="1"/>
  <c r="S47" i="3"/>
  <c r="S46" i="3"/>
  <c r="AT54" i="3"/>
  <c r="AT55" i="3"/>
  <c r="AT56" i="3"/>
  <c r="AT57" i="3"/>
  <c r="AT58" i="3"/>
  <c r="AT59" i="3"/>
  <c r="M48" i="3"/>
  <c r="Q47" i="3"/>
  <c r="G48" i="3"/>
  <c r="K47" i="3"/>
  <c r="AT60" i="3" l="1"/>
  <c r="O81" i="3"/>
  <c r="W47" i="3"/>
  <c r="S48" i="3"/>
  <c r="Q48" i="3" l="1"/>
  <c r="Q46" i="3"/>
  <c r="K48" i="3"/>
  <c r="K46" i="3"/>
  <c r="W48" i="3" l="1"/>
  <c r="Z42" i="3" s="1"/>
  <c r="W46" i="3"/>
  <c r="AF33" i="3"/>
  <c r="AJ33" i="3" s="1"/>
  <c r="AF32" i="3"/>
  <c r="AF34" i="3" s="1"/>
  <c r="AJ34" i="3" s="1"/>
  <c r="AF31" i="3"/>
  <c r="AJ30" i="3"/>
  <c r="AF27" i="3"/>
  <c r="Q30" i="3"/>
  <c r="K33" i="3"/>
  <c r="Q33" i="3" s="1"/>
  <c r="K32" i="3"/>
  <c r="K34" i="3" s="1"/>
  <c r="Q34" i="3" s="1"/>
  <c r="K31" i="3"/>
  <c r="K2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tc={5B9926D4-77AE-4703-8D49-0F4642EAF022}</author>
    <author>tc={16A59AC2-8A55-4574-BAFC-D0130B21639E}</author>
  </authors>
  <commentList>
    <comment ref="Z42" authorId="0" shapeId="0" xr:uid="{5B9926D4-77AE-4703-8D49-0F4642EAF022}">
      <text>
        <t>[Comentario encadenado]
Su versión de Excel le permite leer este comentario encadenado; sin embargo, las ediciones que se apliquen se quitarán si el archivo se abre en una versión más reciente de Excel. Más información: https://go.microsoft.com/fwlink/?linkid=870924
Comentario:
    Se toma como rango el siguiente criterio
ROJO &lt;-90%
NARANJA Entre -90% y -95%
VERDE &gt;-95%</t>
      </text>
    </comment>
    <comment ref="O81" authorId="1" shapeId="0" xr:uid="{16A59AC2-8A55-4574-BAFC-D0130B21639E}">
      <text>
        <t>[Comentario encadenado]
Su versión de Excel le permite leer este comentario encadenado; sin embargo, las ediciones que se apliquen se quitarán si el archivo se abre en una versión más reciente de Excel. Más información: https://go.microsoft.com/fwlink/?linkid=870924
Comentario:
    Se toma como rango el siguiente criterio
ROJO &lt;-90%
NARANJA Entre -90% y -95%
VERDE &gt;-95%</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tc={7D03C76D-23F6-4E4F-9F3A-A6F36A92CEDB}</author>
  </authors>
  <commentList>
    <comment ref="E1" authorId="0" shapeId="0" xr:uid="{7D03C76D-23F6-4E4F-9F3A-A6F36A92CEDB}">
      <text>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todos los componentes del proyecto asociados a productos. No incluye valores de supervisión</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tc={E0CECAA3-C9A1-49A1-B4D6-F64D1A6E5D6D}</author>
  </authors>
  <commentList>
    <comment ref="E1" authorId="0" shapeId="0" xr:uid="{E0CECAA3-C9A1-49A1-B4D6-F64D1A6E5D6D}">
      <text>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todos los componentes del proyecto asociados a productos. No incluye valores de supervisión</t>
      </text>
    </comment>
  </commentList>
</comments>
</file>

<file path=xl/sharedStrings.xml><?xml version="1.0" encoding="utf-8"?>
<sst xmlns="http://schemas.openxmlformats.org/spreadsheetml/2006/main" count="223" uniqueCount="166">
  <si>
    <t>Programado</t>
  </si>
  <si>
    <t>Ejecutado</t>
  </si>
  <si>
    <t xml:space="preserve">Plazo inicial </t>
  </si>
  <si>
    <t>Plazo actual</t>
  </si>
  <si>
    <t>Fecha Contractual de terminación</t>
  </si>
  <si>
    <t>SUPERVISOR</t>
  </si>
  <si>
    <t>Acumulado a última acta pagada</t>
  </si>
  <si>
    <t>Estimado ejecutado por llevar a acta</t>
  </si>
  <si>
    <t>Variación</t>
  </si>
  <si>
    <t>CÓDIGO:</t>
  </si>
  <si>
    <t>VERSIÓN:</t>
  </si>
  <si>
    <t>VIGENCIA:</t>
  </si>
  <si>
    <t>Contrato No.</t>
  </si>
  <si>
    <t>Días remanentes del Contrato</t>
  </si>
  <si>
    <t>LOCALIZACIÓN DEL PROYECTO</t>
  </si>
  <si>
    <t>Firma</t>
  </si>
  <si>
    <t>Copias: Contratista, Interventoría</t>
  </si>
  <si>
    <t>Nombre</t>
  </si>
  <si>
    <t>Supervisor</t>
  </si>
  <si>
    <t>%</t>
  </si>
  <si>
    <t>Variación en plazo</t>
  </si>
  <si>
    <t>Ejecución del Contrato</t>
  </si>
  <si>
    <t>al</t>
  </si>
  <si>
    <r>
      <t xml:space="preserve">Director de Interventoría o Representante legal 
</t>
    </r>
    <r>
      <rPr>
        <sz val="9"/>
        <color theme="1"/>
        <rFont val="Arial Narrow"/>
        <family val="2"/>
      </rPr>
      <t>&lt;NO se admiten firmas diferentes a las solicitadas.</t>
    </r>
  </si>
  <si>
    <t>INFORME SEMANAL DE INTERVENTORÍA</t>
  </si>
  <si>
    <t>Original: ENTerritorio</t>
  </si>
  <si>
    <t>&lt;inserte aquí de cuatro a seis fotografias que muestren el avance general del proyecto durante la semana.  Deben ser fotografías a color, con resolución no menor a 3MB&gt;</t>
  </si>
  <si>
    <t xml:space="preserve"> Por favor realice la descripcion general del estado del contrato y según aplique informe sobre: actividades realizadas en la semana, control de lluvias, compra y suministro de materiales, mano de obra, subcontratos y tramites ante las diferentes empresas prestadoras de servicios, entre otros. Anexe las actas de seguimiento realizadas en la semana correspondiente al periodo del informe.</t>
  </si>
  <si>
    <t xml:space="preserve">8. REGISTRO FOTOGRAFICO DEL AVANCE DURANTE LA SEMANA </t>
  </si>
  <si>
    <t>Nota: Hace parte y requisito dento del presente informe el anexo de la bitácora de obra y el acta inspección interna de obra, solo aplica para contratos que se encuentren en la etapa de ejecución de obra.</t>
  </si>
  <si>
    <t>GERENCIA Y GESTIÓN DE PROYECTOS</t>
  </si>
  <si>
    <t>INFORME SEMANAL DE INTERVENTORIA No. XXX</t>
  </si>
  <si>
    <t>Entidad Contratante:</t>
  </si>
  <si>
    <t>Semana del</t>
  </si>
  <si>
    <t>Fecha</t>
  </si>
  <si>
    <t>GERENCIA A CARGO</t>
  </si>
  <si>
    <t xml:space="preserve">Valor inicial </t>
  </si>
  <si>
    <t>Valor actual</t>
  </si>
  <si>
    <t>Variación del valor</t>
  </si>
  <si>
    <t>Fecha de Inicio</t>
  </si>
  <si>
    <t>Plazo inicial (Días)</t>
  </si>
  <si>
    <t>Plazo actual (Días)</t>
  </si>
  <si>
    <t>1. INFORMACION GENERAL DEL PROYECTO</t>
  </si>
  <si>
    <t>2. INFORMACIÓN GENERAL DE LOS CONTRATOS</t>
  </si>
  <si>
    <t>2.2 CONTRATO DE INTERVENTORIA</t>
  </si>
  <si>
    <t>3. ESTADO DEL PROYECTO</t>
  </si>
  <si>
    <t>INFORME DE DESEMPEÑO</t>
  </si>
  <si>
    <t>2.1 CONTRATO DE OBRA (PRINCIPAL)</t>
  </si>
  <si>
    <t>CODIGO PROYECTO</t>
  </si>
  <si>
    <t xml:space="preserve">ESTADO DEL PROYECTO </t>
  </si>
  <si>
    <t>DEPARTAMENTO</t>
  </si>
  <si>
    <t>MUNICIPIO</t>
  </si>
  <si>
    <t>Contratista</t>
  </si>
  <si>
    <t>Interventor</t>
  </si>
  <si>
    <t>Tiempo Transcurrido (días)</t>
  </si>
  <si>
    <t>Acumulado Anterior</t>
  </si>
  <si>
    <t>Programado (PV)</t>
  </si>
  <si>
    <t>Ejecutado (EV)</t>
  </si>
  <si>
    <t>Acumulado a la Fecha</t>
  </si>
  <si>
    <t>Inversión</t>
  </si>
  <si>
    <t>Durante el Periodo</t>
  </si>
  <si>
    <t>Incidencia</t>
  </si>
  <si>
    <t>ACTIVIDADES A EJECUTAR EN LA SEMANA SIGUIENTE</t>
  </si>
  <si>
    <t>AVANCE FISICO</t>
  </si>
  <si>
    <t>AVANCE FINANCIERO</t>
  </si>
  <si>
    <t xml:space="preserve">Observaciones al desempeño del proyecto
</t>
  </si>
  <si>
    <r>
      <t xml:space="preserve">Presupuesto Total </t>
    </r>
    <r>
      <rPr>
        <b/>
        <u/>
        <sz val="10"/>
        <rFont val="Arial Narrow"/>
        <family val="2"/>
      </rPr>
      <t>del Proyecto</t>
    </r>
    <r>
      <rPr>
        <sz val="10"/>
        <rFont val="Arial Narrow"/>
        <family val="2"/>
      </rPr>
      <t xml:space="preserve"> (BAC)</t>
    </r>
  </si>
  <si>
    <t>Desviación</t>
  </si>
  <si>
    <t>Desviación (SV)</t>
  </si>
  <si>
    <t>Curva de Desempeño del Proyecto (Curva S)</t>
  </si>
  <si>
    <t xml:space="preserve">Semaforo </t>
  </si>
  <si>
    <t>Semáforo</t>
  </si>
  <si>
    <t>AVANCE FINANCIERO CONTRATISTA PRINCIPAL</t>
  </si>
  <si>
    <t>Valor Actual Contrato</t>
  </si>
  <si>
    <t>Valor Inicial Contrato</t>
  </si>
  <si>
    <t>Anticipo</t>
  </si>
  <si>
    <t>Valor Amortizado</t>
  </si>
  <si>
    <t>No. Pagos realizados</t>
  </si>
  <si>
    <t>No. Pagos tramitados</t>
  </si>
  <si>
    <t>Valor Pagos tramitados</t>
  </si>
  <si>
    <t>Valor en Pesos</t>
  </si>
  <si>
    <t>Valor Pagos realizados</t>
  </si>
  <si>
    <t>Fecha última acta pagada</t>
  </si>
  <si>
    <t>Valor última Acta pagada</t>
  </si>
  <si>
    <t>AVANCE FINANCIERO INTERVENTOR</t>
  </si>
  <si>
    <t>Anticipo Pagado</t>
  </si>
  <si>
    <t>Saldo por Amortizar</t>
  </si>
  <si>
    <t>OBSERVACIONES AL AVANCE DEL PROYECTO</t>
  </si>
  <si>
    <t>DESCRIPCIÓN</t>
  </si>
  <si>
    <t>Incidentes de Trabajo</t>
  </si>
  <si>
    <t>Enfermedades</t>
  </si>
  <si>
    <t>Otros</t>
  </si>
  <si>
    <t>CANTIDAD</t>
  </si>
  <si>
    <t>PERIODO</t>
  </si>
  <si>
    <t>ACUMULADO</t>
  </si>
  <si>
    <t>Accidentes de Trabajo</t>
  </si>
  <si>
    <t>Item</t>
  </si>
  <si>
    <t>Acumulado</t>
  </si>
  <si>
    <t>%Hr/Total</t>
  </si>
  <si>
    <t>Hh Perdidas por Semana</t>
  </si>
  <si>
    <t>Permisos de Trabajo</t>
  </si>
  <si>
    <t>Deficiencia de recursos</t>
  </si>
  <si>
    <t>Operativos</t>
  </si>
  <si>
    <t>Accidentes</t>
  </si>
  <si>
    <t>Administrativos</t>
  </si>
  <si>
    <t>Factores climáticos</t>
  </si>
  <si>
    <t xml:space="preserve">Factor </t>
  </si>
  <si>
    <t>Interesados</t>
  </si>
  <si>
    <t>Total</t>
  </si>
  <si>
    <t>INDICADORES DE SEGURIDAD Y PERDIDA DE TIEMPO EFECTIVO DE TRABAJO</t>
  </si>
  <si>
    <t>Semana Actual</t>
  </si>
  <si>
    <t>CONTROL DE CAMBIOS A LAS LÍNEAS BASE</t>
  </si>
  <si>
    <t>PROBLEMA IDENTIFICADO</t>
  </si>
  <si>
    <t>ACCION ESTRATEGICA</t>
  </si>
  <si>
    <t>ACTIVIDADES DETALLADAS</t>
  </si>
  <si>
    <t>RESPONSABLE</t>
  </si>
  <si>
    <t>SOPORTE</t>
  </si>
  <si>
    <t>FECHA</t>
  </si>
  <si>
    <t>4. OTROS INDICADORES</t>
  </si>
  <si>
    <t>Imputables al Contratista</t>
  </si>
  <si>
    <t>No.</t>
  </si>
  <si>
    <t>Presupuesto Genernal del Proyecto (BAC)</t>
  </si>
  <si>
    <t>$</t>
  </si>
  <si>
    <t>Valor Ejecutado</t>
  </si>
  <si>
    <t>Datos a actualizar semanalmente por el interventor</t>
  </si>
  <si>
    <t>Semanas</t>
  </si>
  <si>
    <t>Inicio</t>
  </si>
  <si>
    <t xml:space="preserve">Valor </t>
  </si>
  <si>
    <t>Desviación en días</t>
  </si>
  <si>
    <t>COMPONENTE O CAPITULO</t>
  </si>
  <si>
    <t>Programado a la fecha</t>
  </si>
  <si>
    <t>Ejecutado a La fecha</t>
  </si>
  <si>
    <t>Cálculos desarrollados por Focus. Importante programar para que Focus valide la congruencia de los datos y emita errores si los datos entre esta gráfica, la de Curva S y los datos iniciales del proyecto no son concordantes.</t>
  </si>
  <si>
    <t>Datos suministrados desde el inicio del proyecto tomando como referencia las líneas base del tiempo, costo y alcance, junto con el flujo de inversión acumulado del proyecto. Estos datos se deben actualiar por el interventor cuando se formalice un control de cambios que afecte las líneas base de la triple restricción</t>
  </si>
  <si>
    <t>Otros. Cuál?</t>
  </si>
  <si>
    <t>5. ACTIVIDADES DEL PROYECTO</t>
  </si>
  <si>
    <t>6. SEGURIDAD INDUSTRIAL, SALUD EN EL TRABAJO y GESTION SOCIAL</t>
  </si>
  <si>
    <t>7. PROBLEMATICAS DEL PROYECTO</t>
  </si>
  <si>
    <t>IDENTIFICACIÓN DE SITUACIONES PROBLEMÁTICAS - ANÁLISIS DE CAUSAS</t>
  </si>
  <si>
    <t>GESTION SOCIAL Y PQR´s</t>
  </si>
  <si>
    <t>Foro No.</t>
  </si>
  <si>
    <t>Fecha de realización</t>
  </si>
  <si>
    <t>Lugar de realización</t>
  </si>
  <si>
    <t>Compromisos</t>
  </si>
  <si>
    <t>Responsable</t>
  </si>
  <si>
    <t>Cant. Asistentes</t>
  </si>
  <si>
    <t>Tipología PQR</t>
  </si>
  <si>
    <t xml:space="preserve">Radicado por </t>
  </si>
  <si>
    <t>Asunto</t>
  </si>
  <si>
    <t xml:space="preserve">Dirigido a </t>
  </si>
  <si>
    <t>OBJETO DEL PROYECTO</t>
  </si>
  <si>
    <r>
      <t xml:space="preserve">&lt;Si el semaforo no es verde, indique las acciones </t>
    </r>
    <r>
      <rPr>
        <i/>
        <u/>
        <sz val="9"/>
        <rFont val="Arial Narrow"/>
        <family val="2"/>
      </rPr>
      <t>en proceso</t>
    </r>
    <r>
      <rPr>
        <i/>
        <sz val="9"/>
        <rFont val="Arial Narrow"/>
        <family val="2"/>
      </rPr>
      <t xml:space="preserve"> relacionadas en el FMI054. También resuma brevemente las nuevas causas que generaron que no estuviera en VERDE y las causas preexistentes que no hanm sido subsanadas&gt;</t>
    </r>
  </si>
  <si>
    <t>Datos suministrados desde el inicio del proyecto, ó con base en la última modificación, tomando como referencia las líneas base del tiempo, costo y alcance, junto con el flujo de inversión acumulado del proyecto. Estos datos se deben actualiar por el interventor cuando se formalice un control de cambios que afecte las líneas base de la triple restricción</t>
  </si>
  <si>
    <t>Componente 1</t>
  </si>
  <si>
    <t>Componente 2</t>
  </si>
  <si>
    <t>Componente 3</t>
  </si>
  <si>
    <t>Componente 4</t>
  </si>
  <si>
    <t>Componente 5</t>
  </si>
  <si>
    <t>Componente 6</t>
  </si>
  <si>
    <t>Componente 7</t>
  </si>
  <si>
    <t>Componente 8</t>
  </si>
  <si>
    <t>Componente 9</t>
  </si>
  <si>
    <t>Componente 10</t>
  </si>
  <si>
    <t>ACTIVIDADES EJECUTADAS EN LA SEMANA DEL REPORTE</t>
  </si>
  <si>
    <t>9. COMENTARIOS DEL INTERVENTOR</t>
  </si>
  <si>
    <t>F-GG-06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</si>
</sst>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XDR&quot;* #,##0.00_-;\-&quot;XDR&quot;* #,##0.00_-;_-&quot;XDR&quot;* &quot;-&quot;??_-;_-@_-"/>
    <numFmt numFmtId="165" formatCode="_(* #,##0.00_);_(* \(#,##0.00\);_(* &quot;-&quot;??_);_(@_)"/>
    <numFmt numFmtId="166" formatCode="_ &quot;$&quot;\ * #,##0.00_ ;_ &quot;$&quot;\ * \-#,##0.00_ ;_ &quot;$&quot;\ * &quot;-&quot;??_ ;_ @_ "/>
    <numFmt numFmtId="167" formatCode="yyyy\-mm\-dd;@"/>
    <numFmt numFmtId="168" formatCode="_-[$$-240A]\ * #,##0.00_-;\-[$$-240A]\ * #,##0.00_-;_-[$$-240A]\ * &quot;-&quot;??_-;_-@_-"/>
    <numFmt numFmtId="169" formatCode="#,###\ &quot;Días&quot;"/>
    <numFmt numFmtId="170" formatCode="[$$-240A]\ #,##0.00;[Red]\-[$$-240A]\ #,##0.00"/>
    <numFmt numFmtId="171" formatCode="0.0%"/>
  </numFmts>
  <fonts count="29" x14ac:knownFonts="1">
    <font>
      <sz val="10"/>
      <name val="Arial"/>
    </font>
    <font>
      <sz val="10"/>
      <name val="Arial"/>
      <family val="2"/>
    </font>
    <font>
      <sz val="11"/>
      <name val="Arial Narrow"/>
      <family val="2"/>
    </font>
    <font>
      <b/>
      <sz val="11"/>
      <name val="Arial Narrow"/>
      <family val="2"/>
    </font>
    <font>
      <i/>
      <sz val="11"/>
      <name val="Arial Narrow"/>
      <family val="2"/>
    </font>
    <font>
      <sz val="8"/>
      <color theme="1"/>
      <name val="Arial Narrow"/>
      <family val="2"/>
    </font>
    <font>
      <sz val="9"/>
      <name val="Arial Narrow"/>
      <family val="2"/>
    </font>
    <font>
      <b/>
      <sz val="11"/>
      <color theme="1"/>
      <name val="Arial Narrow"/>
      <family val="2"/>
    </font>
    <font>
      <sz val="11"/>
      <color theme="1"/>
      <name val="Arial Narrow"/>
      <family val="2"/>
    </font>
    <font>
      <sz val="9"/>
      <color theme="1"/>
      <name val="Arial Narrow"/>
      <family val="2"/>
    </font>
    <font>
      <sz val="7.5"/>
      <color theme="1"/>
      <name val="Arial Narrow"/>
      <family val="2"/>
    </font>
    <font>
      <b/>
      <sz val="10"/>
      <name val="Arial Narrow"/>
      <family val="2"/>
    </font>
    <font>
      <sz val="10"/>
      <name val="Arial Narrow"/>
      <family val="2"/>
    </font>
    <font>
      <b/>
      <sz val="16"/>
      <name val="Arial Narrow"/>
      <family val="2"/>
    </font>
    <font>
      <b/>
      <sz val="15"/>
      <name val="Arial Narrow"/>
      <family val="2"/>
    </font>
    <font>
      <b/>
      <sz val="12"/>
      <name val="Arial Narrow"/>
      <family val="2"/>
    </font>
    <font>
      <sz val="10"/>
      <color theme="1"/>
      <name val="Arial Narrow"/>
      <family val="2"/>
    </font>
    <font>
      <sz val="10"/>
      <name val="Arial"/>
      <family val="2"/>
    </font>
    <font>
      <sz val="8"/>
      <name val="Arial Narrow"/>
      <family val="2"/>
    </font>
    <font>
      <b/>
      <u/>
      <sz val="10"/>
      <name val="Arial Narrow"/>
      <family val="2"/>
    </font>
    <font>
      <sz val="48"/>
      <name val="Arial Narrow"/>
      <family val="2"/>
    </font>
    <font>
      <sz val="36"/>
      <name val="Arial Narrow"/>
      <family val="2"/>
    </font>
    <font>
      <b/>
      <sz val="10"/>
      <color rgb="FF000000"/>
      <name val="Arial Narrow"/>
      <family val="2"/>
    </font>
    <font>
      <i/>
      <sz val="9"/>
      <name val="Arial Narrow"/>
      <family val="2"/>
    </font>
    <font>
      <i/>
      <u/>
      <sz val="9"/>
      <name val="Arial Narrow"/>
      <family val="2"/>
    </font>
    <font>
      <sz val="8"/>
      <name val="Arial"/>
      <family val="2"/>
    </font>
    <font>
      <sz val="24"/>
      <name val="Arial Narrow"/>
      <family val="2"/>
    </font>
    <font>
      <b/>
      <sz val="9"/>
      <color rgb="FF000000"/>
      <name val="Arial Narrow"/>
      <family val="2"/>
    </font>
    <font>
      <sz val="10"/>
      <color theme="0"/>
      <name val="Arial Narrow"/>
      <family val="2"/>
    </font>
  </fonts>
  <fills count="13">
    <fill>
      <patternFill patternType="none"/>
    </fill>
    <fill>
      <patternFill patternType="gray125"/>
    </fill>
    <fill>
      <patternFill patternType="solid">
        <fgColor indexed="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00B0F0"/>
        <bgColor indexed="64"/>
      </patternFill>
    </fill>
    <fill>
      <patternFill patternType="solid">
        <fgColor theme="6"/>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diagonal/>
    </border>
    <border>
      <left/>
      <right/>
      <top/>
      <bottom style="dashed">
        <color indexed="64"/>
      </bottom>
      <diagonal/>
    </border>
    <border>
      <left style="thin">
        <color indexed="64"/>
      </left>
      <right/>
      <top/>
      <bottom style="dashed">
        <color indexed="64"/>
      </bottom>
      <diagonal/>
    </border>
    <border>
      <left/>
      <right style="dashed">
        <color indexed="64"/>
      </right>
      <top style="thin">
        <color indexed="64"/>
      </top>
      <bottom style="dashed">
        <color indexed="64"/>
      </bottom>
      <diagonal/>
    </border>
    <border>
      <left/>
      <right style="dashed">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dashed">
        <color indexed="64"/>
      </left>
      <right/>
      <top style="thin">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0">
    <xf numFmtId="0" fontId="0" fillId="0" borderId="0"/>
    <xf numFmtId="165" fontId="1" fillId="0" borderId="0" applyFont="0" applyFill="0" applyBorder="0" applyAlignment="0" applyProtection="0"/>
    <xf numFmtId="166" fontId="1" fillId="0" borderId="0" applyFont="0" applyFill="0" applyBorder="0" applyAlignment="0" applyProtection="0"/>
    <xf numFmtId="0" fontId="1" fillId="0" borderId="0"/>
    <xf numFmtId="9" fontId="1"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1" fillId="0" borderId="0"/>
    <xf numFmtId="0" fontId="1" fillId="0" borderId="0"/>
    <xf numFmtId="0" fontId="1" fillId="0" borderId="0"/>
  </cellStyleXfs>
  <cellXfs count="435">
    <xf numFmtId="0" fontId="0" fillId="0" borderId="0" xfId="0"/>
    <xf numFmtId="0" fontId="5" fillId="0" borderId="0" xfId="0" applyFont="1" applyBorder="1" applyAlignment="1">
      <alignment vertical="center"/>
    </xf>
    <xf numFmtId="0" fontId="3" fillId="0" borderId="0" xfId="0" applyFont="1" applyFill="1" applyBorder="1" applyAlignment="1">
      <alignment horizontal="center" vertical="center"/>
    </xf>
    <xf numFmtId="0" fontId="2" fillId="0" borderId="14" xfId="0" applyFont="1" applyBorder="1" applyAlignment="1">
      <alignment horizontal="center" vertical="center"/>
    </xf>
    <xf numFmtId="0" fontId="3" fillId="0" borderId="0" xfId="0" applyFont="1" applyFill="1" applyBorder="1" applyAlignment="1">
      <alignment horizontal="left" vertical="center"/>
    </xf>
    <xf numFmtId="0" fontId="2" fillId="0" borderId="17" xfId="0" applyFont="1" applyBorder="1" applyAlignment="1">
      <alignment vertical="center"/>
    </xf>
    <xf numFmtId="0" fontId="2" fillId="0" borderId="0" xfId="0" applyFont="1" applyAlignment="1">
      <alignment vertical="center"/>
    </xf>
    <xf numFmtId="0" fontId="2" fillId="0" borderId="0" xfId="0" applyFont="1" applyBorder="1" applyAlignment="1">
      <alignment vertical="center"/>
    </xf>
    <xf numFmtId="0" fontId="3" fillId="0" borderId="17" xfId="0" applyFont="1" applyBorder="1" applyAlignment="1">
      <alignment vertical="center"/>
    </xf>
    <xf numFmtId="0" fontId="3" fillId="0" borderId="0" xfId="0" applyFont="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2" fillId="0" borderId="17" xfId="0" applyFont="1" applyFill="1" applyBorder="1" applyAlignment="1">
      <alignment vertical="center"/>
    </xf>
    <xf numFmtId="0" fontId="2" fillId="0" borderId="0" xfId="0" applyFont="1" applyFill="1" applyAlignment="1">
      <alignment vertical="center"/>
    </xf>
    <xf numFmtId="0" fontId="7" fillId="0" borderId="21" xfId="0" applyFont="1" applyBorder="1" applyAlignment="1">
      <alignment vertical="center"/>
    </xf>
    <xf numFmtId="0" fontId="8" fillId="0" borderId="7" xfId="0" applyFont="1" applyBorder="1" applyAlignment="1">
      <alignment vertical="center"/>
    </xf>
    <xf numFmtId="0" fontId="8" fillId="0" borderId="0" xfId="0" applyFont="1" applyBorder="1" applyAlignment="1">
      <alignment vertical="center"/>
    </xf>
    <xf numFmtId="0" fontId="8" fillId="0" borderId="21" xfId="0" applyFont="1" applyBorder="1" applyAlignment="1">
      <alignment vertical="center"/>
    </xf>
    <xf numFmtId="0" fontId="2" fillId="0" borderId="19" xfId="0" applyFont="1" applyBorder="1" applyAlignment="1">
      <alignment horizontal="center" vertical="center"/>
    </xf>
    <xf numFmtId="0" fontId="2" fillId="0" borderId="19" xfId="0" applyFont="1" applyBorder="1" applyAlignment="1">
      <alignment vertical="center"/>
    </xf>
    <xf numFmtId="0" fontId="2" fillId="0" borderId="20" xfId="0" applyFont="1" applyBorder="1" applyAlignment="1">
      <alignment vertical="center"/>
    </xf>
    <xf numFmtId="0" fontId="11" fillId="0" borderId="0" xfId="0" applyFont="1" applyBorder="1" applyAlignment="1">
      <alignment vertical="center"/>
    </xf>
    <xf numFmtId="0" fontId="6" fillId="0" borderId="0" xfId="0" applyFont="1" applyBorder="1" applyAlignment="1">
      <alignment vertical="center"/>
    </xf>
    <xf numFmtId="0" fontId="12" fillId="0" borderId="13" xfId="0" applyFont="1" applyBorder="1" applyAlignment="1">
      <alignment vertical="center"/>
    </xf>
    <xf numFmtId="0" fontId="12" fillId="0" borderId="14" xfId="0" applyFont="1" applyBorder="1" applyAlignment="1">
      <alignment vertical="center"/>
    </xf>
    <xf numFmtId="0" fontId="12" fillId="0" borderId="15" xfId="0" applyFont="1" applyBorder="1" applyAlignment="1">
      <alignment vertical="center"/>
    </xf>
    <xf numFmtId="0" fontId="12" fillId="0" borderId="0" xfId="0" applyFont="1" applyAlignment="1">
      <alignment vertical="center"/>
    </xf>
    <xf numFmtId="0" fontId="12" fillId="0" borderId="16" xfId="0" applyFont="1" applyBorder="1" applyAlignment="1">
      <alignment vertical="center"/>
    </xf>
    <xf numFmtId="0" fontId="13" fillId="0" borderId="17" xfId="0" applyFont="1" applyFill="1" applyBorder="1" applyAlignment="1">
      <alignment vertical="center"/>
    </xf>
    <xf numFmtId="0" fontId="13" fillId="0" borderId="0" xfId="0" applyFont="1" applyFill="1" applyBorder="1" applyAlignment="1">
      <alignment vertical="center"/>
    </xf>
    <xf numFmtId="0" fontId="14" fillId="0" borderId="17" xfId="0" applyFont="1" applyFill="1" applyBorder="1" applyAlignment="1">
      <alignment vertical="center"/>
    </xf>
    <xf numFmtId="0" fontId="14" fillId="0" borderId="0" xfId="0" applyFont="1" applyFill="1" applyBorder="1" applyAlignment="1">
      <alignment vertical="center"/>
    </xf>
    <xf numFmtId="0" fontId="12" fillId="0" borderId="0" xfId="0" applyFont="1" applyBorder="1" applyAlignment="1">
      <alignment vertical="center"/>
    </xf>
    <xf numFmtId="0" fontId="15" fillId="0" borderId="0" xfId="0" applyFont="1" applyBorder="1" applyAlignment="1">
      <alignment vertical="center" wrapText="1"/>
    </xf>
    <xf numFmtId="0" fontId="15" fillId="0" borderId="0" xfId="0" applyFont="1" applyBorder="1" applyAlignment="1">
      <alignment vertical="center"/>
    </xf>
    <xf numFmtId="0" fontId="15" fillId="0" borderId="17" xfId="0" applyFont="1" applyBorder="1" applyAlignment="1">
      <alignment vertical="center"/>
    </xf>
    <xf numFmtId="0" fontId="12" fillId="0" borderId="16" xfId="0" applyFont="1" applyBorder="1" applyAlignment="1">
      <alignment horizontal="left" vertical="center"/>
    </xf>
    <xf numFmtId="0" fontId="12" fillId="0" borderId="0" xfId="0" applyFont="1" applyFill="1" applyBorder="1" applyAlignment="1">
      <alignment vertical="center"/>
    </xf>
    <xf numFmtId="0" fontId="15" fillId="0" borderId="17" xfId="0" applyFont="1" applyBorder="1" applyAlignment="1">
      <alignment horizontal="left" vertical="center"/>
    </xf>
    <xf numFmtId="0" fontId="15" fillId="0" borderId="0" xfId="0" applyFont="1" applyBorder="1" applyAlignment="1">
      <alignment horizontal="left" vertical="center"/>
    </xf>
    <xf numFmtId="0" fontId="12" fillId="0" borderId="0" xfId="0" applyFont="1" applyAlignment="1">
      <alignment horizontal="left" vertical="center"/>
    </xf>
    <xf numFmtId="0" fontId="12" fillId="0" borderId="17" xfId="0" applyFont="1" applyBorder="1" applyAlignment="1">
      <alignment vertical="center"/>
    </xf>
    <xf numFmtId="0" fontId="11" fillId="0" borderId="16" xfId="0" applyFont="1" applyBorder="1" applyAlignment="1">
      <alignment vertical="center"/>
    </xf>
    <xf numFmtId="0" fontId="11" fillId="0" borderId="0" xfId="0" applyFont="1" applyAlignment="1">
      <alignment vertical="center"/>
    </xf>
    <xf numFmtId="0" fontId="11" fillId="0" borderId="17" xfId="0" applyFont="1" applyBorder="1" applyAlignment="1">
      <alignment vertical="center"/>
    </xf>
    <xf numFmtId="0" fontId="12" fillId="0" borderId="16" xfId="0" applyFont="1" applyFill="1" applyBorder="1" applyAlignment="1">
      <alignment vertical="center"/>
    </xf>
    <xf numFmtId="0" fontId="12" fillId="0" borderId="0" xfId="0" applyFont="1" applyFill="1" applyAlignment="1">
      <alignment vertical="center"/>
    </xf>
    <xf numFmtId="0" fontId="12" fillId="0" borderId="18" xfId="0" applyFont="1" applyBorder="1" applyAlignment="1">
      <alignment vertical="center"/>
    </xf>
    <xf numFmtId="0" fontId="12" fillId="0" borderId="19" xfId="0" applyFont="1" applyBorder="1" applyAlignment="1">
      <alignment vertical="center"/>
    </xf>
    <xf numFmtId="0" fontId="16" fillId="0" borderId="0" xfId="0" applyFont="1" applyBorder="1" applyAlignment="1">
      <alignment vertical="center" wrapText="1"/>
    </xf>
    <xf numFmtId="0" fontId="12" fillId="0" borderId="0" xfId="0" applyFont="1" applyBorder="1" applyAlignment="1">
      <alignment horizontal="right" vertical="center"/>
    </xf>
    <xf numFmtId="0" fontId="6" fillId="0" borderId="0" xfId="0" applyFont="1" applyBorder="1" applyAlignment="1">
      <alignment horizontal="right" vertical="center"/>
    </xf>
    <xf numFmtId="169" fontId="12" fillId="0" borderId="0" xfId="0" applyNumberFormat="1" applyFont="1" applyBorder="1" applyAlignment="1">
      <alignment vertical="center"/>
    </xf>
    <xf numFmtId="168" fontId="12" fillId="0" borderId="0" xfId="0" applyNumberFormat="1" applyFont="1" applyFill="1" applyBorder="1" applyAlignment="1">
      <alignment horizontal="center" vertical="center"/>
    </xf>
    <xf numFmtId="168" fontId="12" fillId="0" borderId="0" xfId="0" applyNumberFormat="1" applyFont="1" applyFill="1" applyBorder="1" applyAlignment="1">
      <alignment vertical="center"/>
    </xf>
    <xf numFmtId="0" fontId="11" fillId="0" borderId="0" xfId="0" applyFont="1" applyFill="1" applyBorder="1" applyAlignment="1">
      <alignment vertical="center"/>
    </xf>
    <xf numFmtId="10" fontId="12" fillId="0" borderId="0" xfId="6" applyNumberFormat="1" applyFont="1" applyFill="1" applyBorder="1" applyAlignment="1">
      <alignment horizontal="center" vertical="center"/>
    </xf>
    <xf numFmtId="9" fontId="11" fillId="0" borderId="0" xfId="6" applyFont="1" applyAlignment="1">
      <alignment vertical="center"/>
    </xf>
    <xf numFmtId="10" fontId="11" fillId="0" borderId="0" xfId="6" applyNumberFormat="1" applyFont="1" applyAlignment="1">
      <alignment vertical="center"/>
    </xf>
    <xf numFmtId="10" fontId="11" fillId="0" borderId="0" xfId="0" applyNumberFormat="1" applyFont="1" applyAlignment="1">
      <alignment vertical="center"/>
    </xf>
    <xf numFmtId="9" fontId="11" fillId="0" borderId="0" xfId="0" applyNumberFormat="1" applyFont="1" applyAlignment="1">
      <alignment vertical="center"/>
    </xf>
    <xf numFmtId="10" fontId="11" fillId="0" borderId="0" xfId="6" applyNumberFormat="1" applyFont="1" applyFill="1" applyBorder="1" applyAlignment="1">
      <alignment horizontal="center" vertical="center"/>
    </xf>
    <xf numFmtId="168" fontId="11" fillId="0" borderId="0" xfId="5" applyNumberFormat="1" applyFont="1" applyFill="1" applyBorder="1" applyAlignment="1">
      <alignment horizontal="center" vertical="center"/>
    </xf>
    <xf numFmtId="10" fontId="11" fillId="0" borderId="5" xfId="6" applyNumberFormat="1" applyFont="1" applyFill="1" applyBorder="1" applyAlignment="1">
      <alignment horizontal="center" vertical="center"/>
    </xf>
    <xf numFmtId="10" fontId="11" fillId="0" borderId="4" xfId="6" applyNumberFormat="1" applyFont="1" applyFill="1" applyBorder="1" applyAlignment="1">
      <alignment horizontal="center" vertical="center"/>
    </xf>
    <xf numFmtId="10" fontId="12" fillId="0" borderId="8" xfId="6" applyNumberFormat="1" applyFont="1" applyFill="1" applyBorder="1" applyAlignment="1">
      <alignment vertical="center"/>
    </xf>
    <xf numFmtId="10" fontId="11" fillId="0" borderId="8" xfId="6" applyNumberFormat="1" applyFont="1" applyFill="1" applyBorder="1" applyAlignment="1">
      <alignment vertical="center"/>
    </xf>
    <xf numFmtId="0" fontId="12" fillId="0" borderId="0" xfId="0" applyFont="1" applyFill="1" applyBorder="1" applyAlignment="1">
      <alignment horizontal="right" vertical="center"/>
    </xf>
    <xf numFmtId="0" fontId="11" fillId="0" borderId="0" xfId="0" applyFont="1" applyFill="1" applyBorder="1" applyAlignment="1">
      <alignment horizontal="right" vertical="center"/>
    </xf>
    <xf numFmtId="0" fontId="11" fillId="0" borderId="0" xfId="0" applyFont="1" applyBorder="1" applyAlignment="1">
      <alignment horizontal="center" vertical="center"/>
    </xf>
    <xf numFmtId="0" fontId="11" fillId="0" borderId="0" xfId="0" applyFont="1" applyFill="1" applyBorder="1" applyAlignment="1">
      <alignment horizontal="center" vertical="center"/>
    </xf>
    <xf numFmtId="0" fontId="11" fillId="0" borderId="4"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8" xfId="0" applyFont="1" applyFill="1" applyBorder="1" applyAlignment="1">
      <alignment horizontal="center" vertical="center"/>
    </xf>
    <xf numFmtId="168" fontId="11" fillId="0" borderId="9" xfId="5" applyNumberFormat="1" applyFont="1" applyFill="1" applyBorder="1" applyAlignment="1">
      <alignment horizontal="center" vertical="center"/>
    </xf>
    <xf numFmtId="168" fontId="11" fillId="0" borderId="4" xfId="5"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0" xfId="0" applyFont="1" applyBorder="1" applyAlignment="1">
      <alignment horizontal="left" vertical="center"/>
    </xf>
    <xf numFmtId="0" fontId="8" fillId="0" borderId="4" xfId="0" applyFont="1" applyBorder="1" applyAlignment="1">
      <alignment horizontal="center" vertical="center"/>
    </xf>
    <xf numFmtId="0" fontId="2" fillId="0" borderId="0" xfId="0" applyFont="1" applyBorder="1" applyAlignment="1">
      <alignment horizontal="center" vertical="center"/>
    </xf>
    <xf numFmtId="0" fontId="12" fillId="0" borderId="4" xfId="0" applyFont="1" applyBorder="1" applyAlignment="1">
      <alignment horizontal="left" vertical="center"/>
    </xf>
    <xf numFmtId="0" fontId="12" fillId="0" borderId="0" xfId="0" applyFont="1" applyFill="1" applyBorder="1" applyAlignment="1">
      <alignment horizontal="left"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xf>
    <xf numFmtId="168" fontId="11" fillId="4" borderId="31" xfId="0" applyNumberFormat="1" applyFont="1" applyFill="1" applyBorder="1" applyAlignment="1">
      <alignment horizontal="center" vertical="center" wrapText="1"/>
    </xf>
    <xf numFmtId="168" fontId="11" fillId="4" borderId="28" xfId="0" applyNumberFormat="1" applyFont="1" applyFill="1" applyBorder="1" applyAlignment="1">
      <alignment horizontal="center" vertical="center" wrapText="1"/>
    </xf>
    <xf numFmtId="169" fontId="12" fillId="0" borderId="39" xfId="0" applyNumberFormat="1" applyFont="1" applyBorder="1" applyAlignment="1">
      <alignment vertical="center"/>
    </xf>
    <xf numFmtId="169" fontId="12" fillId="0" borderId="44" xfId="0" applyNumberFormat="1" applyFont="1" applyBorder="1" applyAlignment="1">
      <alignment vertical="center"/>
    </xf>
    <xf numFmtId="169" fontId="12" fillId="0" borderId="45" xfId="0" applyNumberFormat="1" applyFont="1" applyBorder="1" applyAlignment="1">
      <alignment vertical="center"/>
    </xf>
    <xf numFmtId="0" fontId="12" fillId="0" borderId="1" xfId="0" applyFont="1" applyBorder="1" applyAlignment="1">
      <alignment vertical="center"/>
    </xf>
    <xf numFmtId="0" fontId="2" fillId="0" borderId="0" xfId="0" applyFont="1" applyFill="1" applyBorder="1" applyAlignment="1">
      <alignment vertical="center" wrapText="1"/>
    </xf>
    <xf numFmtId="0" fontId="12" fillId="0" borderId="49" xfId="0" applyFont="1" applyBorder="1" applyAlignment="1">
      <alignment vertical="center"/>
    </xf>
    <xf numFmtId="0" fontId="12" fillId="0" borderId="50"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12" fillId="0" borderId="5" xfId="0" applyFont="1" applyBorder="1" applyAlignment="1">
      <alignment vertical="center"/>
    </xf>
    <xf numFmtId="0" fontId="12" fillId="0" borderId="4" xfId="0" applyFont="1" applyBorder="1" applyAlignment="1">
      <alignment vertical="center"/>
    </xf>
    <xf numFmtId="168" fontId="20" fillId="0" borderId="0" xfId="0" applyNumberFormat="1" applyFont="1" applyFill="1" applyBorder="1" applyAlignment="1">
      <alignment horizontal="center" vertical="center"/>
    </xf>
    <xf numFmtId="0" fontId="12" fillId="0" borderId="0" xfId="0" applyFont="1"/>
    <xf numFmtId="0" fontId="11" fillId="0" borderId="1" xfId="7" applyFont="1" applyBorder="1" applyAlignment="1">
      <alignment horizontal="center" vertical="center"/>
    </xf>
    <xf numFmtId="0" fontId="11" fillId="0" borderId="1" xfId="7" applyFont="1" applyBorder="1" applyAlignment="1">
      <alignment horizontal="center" vertical="center" wrapText="1"/>
    </xf>
    <xf numFmtId="0" fontId="12" fillId="0" borderId="1" xfId="7" applyFont="1" applyBorder="1" applyAlignment="1">
      <alignment horizontal="center" vertical="center"/>
    </xf>
    <xf numFmtId="0" fontId="12" fillId="0" borderId="1" xfId="8" applyFont="1" applyBorder="1" applyAlignment="1">
      <alignment wrapText="1"/>
    </xf>
    <xf numFmtId="10" fontId="12" fillId="7" borderId="1" xfId="7" applyNumberFormat="1" applyFont="1" applyFill="1" applyBorder="1" applyAlignment="1">
      <alignment horizontal="center" vertical="center"/>
    </xf>
    <xf numFmtId="168" fontId="12" fillId="7" borderId="1" xfId="7" applyNumberFormat="1" applyFont="1" applyFill="1" applyBorder="1" applyAlignment="1">
      <alignment horizontal="center" vertical="center"/>
    </xf>
    <xf numFmtId="0" fontId="12" fillId="7" borderId="0" xfId="0" applyFont="1" applyFill="1"/>
    <xf numFmtId="0" fontId="12" fillId="8" borderId="0" xfId="0" applyFont="1" applyFill="1"/>
    <xf numFmtId="10" fontId="11" fillId="9" borderId="1" xfId="6" applyNumberFormat="1" applyFont="1" applyFill="1" applyBorder="1" applyAlignment="1">
      <alignment horizontal="center" vertical="center"/>
    </xf>
    <xf numFmtId="168" fontId="11" fillId="9" borderId="1" xfId="6" applyNumberFormat="1" applyFont="1" applyFill="1" applyBorder="1" applyAlignment="1">
      <alignment horizontal="center" vertical="center"/>
    </xf>
    <xf numFmtId="0" fontId="12" fillId="9" borderId="0" xfId="0" applyFont="1" applyFill="1"/>
    <xf numFmtId="10" fontId="12" fillId="8" borderId="1" xfId="6" applyNumberFormat="1" applyFont="1" applyFill="1" applyBorder="1"/>
    <xf numFmtId="168" fontId="12" fillId="7" borderId="0" xfId="0" applyNumberFormat="1" applyFont="1" applyFill="1" applyAlignment="1">
      <alignment horizontal="center"/>
    </xf>
    <xf numFmtId="168" fontId="12" fillId="9" borderId="1" xfId="7" applyNumberFormat="1" applyFont="1" applyFill="1" applyBorder="1" applyAlignment="1">
      <alignment horizontal="center" vertical="center"/>
    </xf>
    <xf numFmtId="0" fontId="11" fillId="7" borderId="1" xfId="7" applyFont="1" applyFill="1" applyBorder="1" applyAlignment="1">
      <alignment horizontal="center" vertical="center"/>
    </xf>
    <xf numFmtId="0" fontId="12" fillId="0" borderId="0" xfId="0" applyFont="1" applyAlignment="1">
      <alignment vertical="top" wrapText="1"/>
    </xf>
    <xf numFmtId="0" fontId="12" fillId="7" borderId="1" xfId="7" applyFont="1" applyFill="1" applyBorder="1" applyAlignment="1">
      <alignment horizontal="left" vertical="center" wrapText="1"/>
    </xf>
    <xf numFmtId="10" fontId="12" fillId="8" borderId="1" xfId="7" applyNumberFormat="1" applyFont="1" applyFill="1" applyBorder="1" applyAlignment="1">
      <alignment horizontal="center" vertical="center"/>
    </xf>
    <xf numFmtId="10" fontId="11" fillId="8" borderId="1" xfId="7" applyNumberFormat="1" applyFont="1" applyFill="1" applyBorder="1" applyAlignment="1">
      <alignment horizontal="center" vertical="center"/>
    </xf>
    <xf numFmtId="168" fontId="12" fillId="9" borderId="1" xfId="5" applyNumberFormat="1" applyFont="1" applyFill="1" applyBorder="1"/>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xf>
    <xf numFmtId="10" fontId="11" fillId="9" borderId="8" xfId="6" applyNumberFormat="1" applyFont="1" applyFill="1" applyBorder="1" applyAlignment="1">
      <alignment horizontal="center" vertical="center"/>
    </xf>
    <xf numFmtId="10" fontId="12" fillId="9" borderId="8" xfId="6" applyNumberFormat="1" applyFont="1" applyFill="1" applyBorder="1" applyAlignment="1">
      <alignment horizontal="center" vertical="center"/>
    </xf>
    <xf numFmtId="10" fontId="12" fillId="9" borderId="0" xfId="6" applyNumberFormat="1" applyFont="1" applyFill="1" applyBorder="1" applyAlignment="1">
      <alignment vertical="center"/>
    </xf>
    <xf numFmtId="10" fontId="11" fillId="9" borderId="0" xfId="6" applyNumberFormat="1" applyFont="1" applyFill="1" applyBorder="1" applyAlignment="1">
      <alignment vertical="center"/>
    </xf>
    <xf numFmtId="10" fontId="12" fillId="9" borderId="34" xfId="0" applyNumberFormat="1" applyFont="1" applyFill="1" applyBorder="1" applyAlignment="1">
      <alignment horizontal="center" vertical="center"/>
    </xf>
    <xf numFmtId="0" fontId="28" fillId="7" borderId="0" xfId="0" applyFont="1" applyFill="1"/>
    <xf numFmtId="0" fontId="28" fillId="0" borderId="0" xfId="0" applyFont="1"/>
    <xf numFmtId="0" fontId="28" fillId="8" borderId="0" xfId="0" applyFont="1" applyFill="1"/>
    <xf numFmtId="0" fontId="28" fillId="9" borderId="0" xfId="0" applyFont="1" applyFill="1"/>
    <xf numFmtId="0" fontId="28" fillId="0" borderId="0" xfId="0" applyFont="1" applyAlignment="1">
      <alignment vertical="top" wrapText="1"/>
    </xf>
    <xf numFmtId="0" fontId="28" fillId="0" borderId="0" xfId="0" applyFont="1" applyAlignment="1"/>
    <xf numFmtId="2" fontId="22" fillId="0" borderId="38" xfId="5" applyNumberFormat="1" applyFont="1" applyFill="1" applyBorder="1" applyAlignment="1" applyProtection="1">
      <alignment horizontal="center" vertical="center" wrapText="1"/>
    </xf>
    <xf numFmtId="2" fontId="22" fillId="0" borderId="39" xfId="5" applyNumberFormat="1" applyFont="1" applyFill="1" applyBorder="1" applyAlignment="1" applyProtection="1">
      <alignment horizontal="center" vertical="center" wrapText="1"/>
    </xf>
    <xf numFmtId="2" fontId="22" fillId="0" borderId="48" xfId="5" applyNumberFormat="1" applyFont="1" applyFill="1" applyBorder="1" applyAlignment="1" applyProtection="1">
      <alignment horizontal="center" vertical="center" wrapText="1"/>
    </xf>
    <xf numFmtId="2" fontId="22" fillId="0" borderId="52" xfId="5" applyNumberFormat="1" applyFont="1" applyFill="1" applyBorder="1" applyAlignment="1" applyProtection="1">
      <alignment horizontal="center" vertical="center" wrapText="1"/>
    </xf>
    <xf numFmtId="2" fontId="22" fillId="0" borderId="40" xfId="5" applyNumberFormat="1" applyFont="1" applyFill="1" applyBorder="1" applyAlignment="1" applyProtection="1">
      <alignment horizontal="center" vertical="center" wrapText="1"/>
    </xf>
    <xf numFmtId="2" fontId="22" fillId="0" borderId="26" xfId="5" applyNumberFormat="1" applyFont="1" applyFill="1" applyBorder="1" applyAlignment="1" applyProtection="1">
      <alignment horizontal="center" vertical="center" wrapText="1"/>
    </xf>
    <xf numFmtId="2" fontId="22" fillId="0" borderId="27" xfId="5" applyNumberFormat="1" applyFont="1" applyFill="1" applyBorder="1" applyAlignment="1" applyProtection="1">
      <alignment horizontal="center" vertical="center" wrapText="1"/>
    </xf>
    <xf numFmtId="2" fontId="22" fillId="0" borderId="28" xfId="5" applyNumberFormat="1" applyFont="1" applyFill="1" applyBorder="1" applyAlignment="1" applyProtection="1">
      <alignment horizontal="center" vertical="center" wrapText="1"/>
    </xf>
    <xf numFmtId="2" fontId="22" fillId="5" borderId="35" xfId="5" applyNumberFormat="1" applyFont="1" applyFill="1" applyBorder="1" applyAlignment="1" applyProtection="1">
      <alignment horizontal="center" vertical="center" wrapText="1"/>
    </xf>
    <xf numFmtId="2" fontId="22" fillId="5" borderId="36" xfId="5" applyNumberFormat="1" applyFont="1" applyFill="1" applyBorder="1" applyAlignment="1" applyProtection="1">
      <alignment horizontal="center" vertical="center" wrapText="1"/>
    </xf>
    <xf numFmtId="2" fontId="22" fillId="5" borderId="47" xfId="5" applyNumberFormat="1" applyFont="1" applyFill="1" applyBorder="1" applyAlignment="1" applyProtection="1">
      <alignment horizontal="center" vertical="center" wrapText="1"/>
    </xf>
    <xf numFmtId="2" fontId="22" fillId="5" borderId="51" xfId="5" applyNumberFormat="1" applyFont="1" applyFill="1" applyBorder="1" applyAlignment="1" applyProtection="1">
      <alignment horizontal="center" vertical="center" wrapText="1"/>
    </xf>
    <xf numFmtId="2" fontId="22" fillId="5" borderId="37" xfId="5" applyNumberFormat="1" applyFont="1" applyFill="1" applyBorder="1" applyAlignment="1" applyProtection="1">
      <alignment horizontal="center" vertical="center" wrapText="1"/>
    </xf>
    <xf numFmtId="2" fontId="22" fillId="0" borderId="52" xfId="5" applyNumberFormat="1" applyFont="1" applyFill="1" applyBorder="1" applyAlignment="1" applyProtection="1">
      <alignment horizontal="left" vertical="center" wrapText="1"/>
    </xf>
    <xf numFmtId="0" fontId="0" fillId="0" borderId="39" xfId="0" applyBorder="1" applyAlignment="1">
      <alignment horizontal="left" vertical="center" wrapText="1"/>
    </xf>
    <xf numFmtId="0" fontId="0" fillId="0" borderId="40" xfId="0" applyBorder="1" applyAlignment="1">
      <alignment horizontal="left" vertical="center" wrapText="1"/>
    </xf>
    <xf numFmtId="0" fontId="0" fillId="0" borderId="48" xfId="0" applyBorder="1" applyAlignment="1">
      <alignment horizontal="left" vertical="center" wrapText="1"/>
    </xf>
    <xf numFmtId="2" fontId="22" fillId="0" borderId="39" xfId="5" applyNumberFormat="1" applyFont="1" applyFill="1" applyBorder="1" applyAlignment="1" applyProtection="1">
      <alignment horizontal="left" vertical="center" wrapText="1"/>
    </xf>
    <xf numFmtId="2" fontId="22" fillId="0" borderId="48" xfId="5" applyNumberFormat="1" applyFont="1" applyFill="1" applyBorder="1" applyAlignment="1" applyProtection="1">
      <alignment horizontal="left" vertical="center" wrapText="1"/>
    </xf>
    <xf numFmtId="0" fontId="12" fillId="11" borderId="27" xfId="0" applyFont="1" applyFill="1" applyBorder="1" applyAlignment="1">
      <alignment horizontal="center" vertical="center"/>
    </xf>
    <xf numFmtId="2" fontId="27" fillId="5" borderId="35" xfId="5" applyNumberFormat="1" applyFont="1" applyFill="1" applyBorder="1" applyAlignment="1" applyProtection="1">
      <alignment horizontal="center" vertical="center" wrapText="1"/>
    </xf>
    <xf numFmtId="2" fontId="27" fillId="5" borderId="47" xfId="5" applyNumberFormat="1" applyFont="1" applyFill="1" applyBorder="1" applyAlignment="1" applyProtection="1">
      <alignment horizontal="center" vertical="center" wrapText="1"/>
    </xf>
    <xf numFmtId="0" fontId="11" fillId="6" borderId="1" xfId="0" applyFont="1" applyFill="1" applyBorder="1" applyAlignment="1">
      <alignment horizontal="center" vertical="center"/>
    </xf>
    <xf numFmtId="0" fontId="12" fillId="0" borderId="1" xfId="0" applyFont="1" applyFill="1" applyBorder="1" applyAlignment="1">
      <alignment horizontal="center" vertical="center"/>
    </xf>
    <xf numFmtId="0" fontId="12" fillId="11" borderId="48" xfId="0" applyFont="1" applyFill="1" applyBorder="1" applyAlignment="1">
      <alignment horizontal="center" vertical="center"/>
    </xf>
    <xf numFmtId="0" fontId="12" fillId="9" borderId="27" xfId="0" applyFont="1" applyFill="1" applyBorder="1" applyAlignment="1">
      <alignment horizontal="center" vertical="center"/>
    </xf>
    <xf numFmtId="0" fontId="12" fillId="9" borderId="52" xfId="0" applyFont="1" applyFill="1" applyBorder="1" applyAlignment="1">
      <alignment horizontal="center" vertical="center"/>
    </xf>
    <xf numFmtId="171" fontId="12" fillId="9" borderId="23" xfId="6" applyNumberFormat="1" applyFont="1" applyFill="1" applyBorder="1" applyAlignment="1">
      <alignment horizontal="center" vertical="center"/>
    </xf>
    <xf numFmtId="171" fontId="12" fillId="9" borderId="25" xfId="6" applyNumberFormat="1" applyFont="1" applyFill="1" applyBorder="1" applyAlignment="1">
      <alignment horizontal="center" vertical="center"/>
    </xf>
    <xf numFmtId="0" fontId="7" fillId="11" borderId="2" xfId="0" applyFont="1" applyFill="1" applyBorder="1" applyAlignment="1">
      <alignment horizontal="center" vertical="center"/>
    </xf>
    <xf numFmtId="0" fontId="7" fillId="11" borderId="3" xfId="0" applyFont="1" applyFill="1" applyBorder="1" applyAlignment="1">
      <alignment horizontal="center" vertical="center"/>
    </xf>
    <xf numFmtId="0" fontId="7" fillId="11" borderId="6" xfId="0" applyFont="1" applyFill="1" applyBorder="1" applyAlignment="1">
      <alignment horizontal="center" vertical="center"/>
    </xf>
    <xf numFmtId="2" fontId="22" fillId="0" borderId="29" xfId="5" applyNumberFormat="1" applyFont="1" applyFill="1" applyBorder="1" applyAlignment="1" applyProtection="1">
      <alignment horizontal="center" vertical="center" wrapText="1"/>
    </xf>
    <xf numFmtId="2" fontId="22" fillId="0" borderId="30" xfId="5" applyNumberFormat="1" applyFont="1" applyFill="1" applyBorder="1" applyAlignment="1" applyProtection="1">
      <alignment horizontal="center" vertical="center" wrapText="1"/>
    </xf>
    <xf numFmtId="2" fontId="22" fillId="0" borderId="31" xfId="5" applyNumberFormat="1" applyFont="1" applyFill="1" applyBorder="1" applyAlignment="1" applyProtection="1">
      <alignment horizontal="center" vertical="center" wrapText="1"/>
    </xf>
    <xf numFmtId="0" fontId="3" fillId="3" borderId="1" xfId="0" applyFont="1" applyFill="1" applyBorder="1" applyAlignment="1">
      <alignment horizontal="center" vertical="center"/>
    </xf>
    <xf numFmtId="0" fontId="12" fillId="3" borderId="1" xfId="0" applyFont="1" applyFill="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2" fillId="11" borderId="2" xfId="0" applyFont="1" applyFill="1" applyBorder="1" applyAlignment="1">
      <alignment horizontal="center" vertical="center"/>
    </xf>
    <xf numFmtId="0" fontId="12" fillId="11" borderId="3" xfId="0" applyFont="1" applyFill="1" applyBorder="1" applyAlignment="1">
      <alignment horizontal="center" vertical="center"/>
    </xf>
    <xf numFmtId="0" fontId="12" fillId="11" borderId="6" xfId="0"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8" fillId="0" borderId="7" xfId="0" applyFont="1" applyBorder="1" applyAlignment="1">
      <alignment horizontal="left" vertical="center"/>
    </xf>
    <xf numFmtId="0" fontId="8" fillId="0" borderId="0" xfId="0" applyFont="1" applyBorder="1" applyAlignment="1">
      <alignment horizontal="left" vertical="center"/>
    </xf>
    <xf numFmtId="0" fontId="8" fillId="0" borderId="9" xfId="0" applyFont="1" applyBorder="1" applyAlignment="1">
      <alignment horizontal="left" vertical="center"/>
    </xf>
    <xf numFmtId="0" fontId="8" fillId="0" borderId="4" xfId="0" applyFont="1" applyBorder="1" applyAlignment="1">
      <alignment horizontal="left" vertical="center"/>
    </xf>
    <xf numFmtId="0" fontId="6" fillId="11" borderId="1" xfId="0" applyFont="1" applyFill="1" applyBorder="1" applyAlignment="1">
      <alignment horizontal="center" vertical="center"/>
    </xf>
    <xf numFmtId="2" fontId="22" fillId="5" borderId="24" xfId="5" applyNumberFormat="1" applyFont="1" applyFill="1" applyBorder="1" applyAlignment="1" applyProtection="1">
      <alignment horizontal="center" vertical="center" wrapText="1"/>
    </xf>
    <xf numFmtId="2" fontId="22" fillId="5" borderId="25" xfId="5" applyNumberFormat="1" applyFont="1" applyFill="1" applyBorder="1" applyAlignment="1" applyProtection="1">
      <alignment horizontal="center" vertical="center" wrapText="1"/>
    </xf>
    <xf numFmtId="2" fontId="22" fillId="5" borderId="23" xfId="5" applyNumberFormat="1" applyFont="1" applyFill="1" applyBorder="1" applyAlignment="1" applyProtection="1">
      <alignment horizontal="center" vertical="center" wrapText="1"/>
    </xf>
    <xf numFmtId="0" fontId="11" fillId="5"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12"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Fill="1" applyBorder="1" applyAlignment="1">
      <alignment horizontal="center" vertical="center"/>
    </xf>
    <xf numFmtId="10" fontId="11" fillId="0" borderId="1" xfId="6" applyNumberFormat="1" applyFont="1" applyFill="1" applyBorder="1" applyAlignment="1">
      <alignment horizontal="center" vertical="center"/>
    </xf>
    <xf numFmtId="0" fontId="11" fillId="11" borderId="1" xfId="0" applyFont="1" applyFill="1" applyBorder="1" applyAlignment="1">
      <alignment horizontal="left" vertical="center"/>
    </xf>
    <xf numFmtId="0" fontId="12" fillId="0" borderId="50" xfId="0" applyFont="1" applyBorder="1" applyAlignment="1">
      <alignment horizontal="left" vertical="center"/>
    </xf>
    <xf numFmtId="0" fontId="12" fillId="0" borderId="26" xfId="0" applyFont="1" applyFill="1" applyBorder="1" applyAlignment="1">
      <alignment horizontal="left" vertical="center"/>
    </xf>
    <xf numFmtId="0" fontId="12" fillId="0" borderId="27" xfId="0" applyFont="1" applyFill="1" applyBorder="1" applyAlignment="1">
      <alignment horizontal="left" vertical="center"/>
    </xf>
    <xf numFmtId="0" fontId="12" fillId="0" borderId="28" xfId="0" applyFont="1" applyFill="1" applyBorder="1" applyAlignment="1">
      <alignment horizontal="left" vertical="center"/>
    </xf>
    <xf numFmtId="0" fontId="12" fillId="0" borderId="29" xfId="0" applyFont="1" applyFill="1" applyBorder="1" applyAlignment="1">
      <alignment horizontal="left" vertical="center"/>
    </xf>
    <xf numFmtId="0" fontId="12" fillId="0" borderId="30" xfId="0" applyFont="1" applyFill="1" applyBorder="1" applyAlignment="1">
      <alignment horizontal="left" vertical="center"/>
    </xf>
    <xf numFmtId="0" fontId="12" fillId="0" borderId="31" xfId="0" applyFont="1" applyFill="1" applyBorder="1" applyAlignment="1">
      <alignment horizontal="left" vertical="center"/>
    </xf>
    <xf numFmtId="0" fontId="12" fillId="11" borderId="29" xfId="0" applyFont="1" applyFill="1" applyBorder="1" applyAlignment="1">
      <alignment horizontal="center" vertical="center"/>
    </xf>
    <xf numFmtId="0" fontId="12" fillId="11" borderId="30" xfId="0" applyFont="1" applyFill="1" applyBorder="1" applyAlignment="1">
      <alignment horizontal="center" vertical="center"/>
    </xf>
    <xf numFmtId="0" fontId="12" fillId="11" borderId="31" xfId="0" applyFont="1" applyFill="1" applyBorder="1" applyAlignment="1">
      <alignment horizontal="center" vertical="center"/>
    </xf>
    <xf numFmtId="0" fontId="12" fillId="11" borderId="23" xfId="0" applyFont="1" applyFill="1" applyBorder="1" applyAlignment="1">
      <alignment horizontal="center" vertical="center"/>
    </xf>
    <xf numFmtId="0" fontId="12" fillId="11" borderId="24" xfId="0" applyFont="1" applyFill="1" applyBorder="1" applyAlignment="1">
      <alignment horizontal="center" vertical="center"/>
    </xf>
    <xf numFmtId="0" fontId="12" fillId="11" borderId="25" xfId="0" applyFont="1" applyFill="1" applyBorder="1" applyAlignment="1">
      <alignment horizontal="center" vertical="center"/>
    </xf>
    <xf numFmtId="0" fontId="12" fillId="11" borderId="26" xfId="0" applyFont="1" applyFill="1" applyBorder="1" applyAlignment="1">
      <alignment horizontal="center" vertical="center"/>
    </xf>
    <xf numFmtId="0" fontId="12" fillId="11" borderId="28" xfId="0" applyFont="1" applyFill="1" applyBorder="1" applyAlignment="1">
      <alignment horizontal="center" vertical="center"/>
    </xf>
    <xf numFmtId="0" fontId="11" fillId="4" borderId="23" xfId="0" applyFont="1" applyFill="1" applyBorder="1" applyAlignment="1">
      <alignment horizontal="center" vertical="center"/>
    </xf>
    <xf numFmtId="0" fontId="11" fillId="4" borderId="24" xfId="0" applyFont="1" applyFill="1" applyBorder="1" applyAlignment="1">
      <alignment horizontal="center" vertical="center"/>
    </xf>
    <xf numFmtId="0" fontId="11" fillId="4" borderId="25" xfId="0" applyFont="1" applyFill="1" applyBorder="1" applyAlignment="1">
      <alignment horizontal="center" vertical="center"/>
    </xf>
    <xf numFmtId="0" fontId="12" fillId="4" borderId="27" xfId="0" applyFont="1" applyFill="1" applyBorder="1" applyAlignment="1">
      <alignment horizontal="center" vertical="center"/>
    </xf>
    <xf numFmtId="0" fontId="11" fillId="0" borderId="1" xfId="0" applyFont="1" applyBorder="1" applyAlignment="1">
      <alignment horizontal="left" vertical="center"/>
    </xf>
    <xf numFmtId="0" fontId="12" fillId="0" borderId="49" xfId="0" applyFont="1" applyBorder="1" applyAlignment="1">
      <alignment horizontal="left" vertical="center"/>
    </xf>
    <xf numFmtId="0" fontId="12" fillId="11" borderId="47" xfId="0" applyFont="1" applyFill="1" applyBorder="1" applyAlignment="1">
      <alignment horizontal="center" vertical="center"/>
    </xf>
    <xf numFmtId="0" fontId="12" fillId="9" borderId="24" xfId="0" applyFont="1" applyFill="1" applyBorder="1" applyAlignment="1">
      <alignment horizontal="center" vertical="center"/>
    </xf>
    <xf numFmtId="0" fontId="12" fillId="9" borderId="51"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6" xfId="0" applyFont="1" applyFill="1" applyBorder="1" applyAlignment="1">
      <alignment horizontal="center" vertical="center"/>
    </xf>
    <xf numFmtId="0" fontId="12" fillId="0" borderId="23" xfId="0" applyFont="1" applyFill="1" applyBorder="1" applyAlignment="1">
      <alignment horizontal="left" vertical="center"/>
    </xf>
    <xf numFmtId="0" fontId="12" fillId="0" borderId="24" xfId="0" applyFont="1" applyFill="1" applyBorder="1" applyAlignment="1">
      <alignment horizontal="left" vertical="center"/>
    </xf>
    <xf numFmtId="0" fontId="12" fillId="0" borderId="25" xfId="0" applyFont="1" applyFill="1" applyBorder="1" applyAlignment="1">
      <alignment horizontal="left" vertical="center"/>
    </xf>
    <xf numFmtId="0" fontId="11" fillId="0" borderId="10" xfId="0" applyFont="1" applyFill="1" applyBorder="1" applyAlignment="1">
      <alignment horizontal="center" vertical="center"/>
    </xf>
    <xf numFmtId="0" fontId="11" fillId="0" borderId="11"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11" fillId="4" borderId="1" xfId="0" applyFont="1" applyFill="1" applyBorder="1" applyAlignment="1">
      <alignment horizontal="center" vertical="center"/>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37" xfId="0" applyFont="1" applyFill="1" applyBorder="1" applyAlignment="1">
      <alignment horizontal="center" vertical="center"/>
    </xf>
    <xf numFmtId="0" fontId="12" fillId="0" borderId="0" xfId="0" applyFont="1" applyFill="1" applyBorder="1" applyAlignment="1">
      <alignment horizontal="right" vertical="center"/>
    </xf>
    <xf numFmtId="168" fontId="12" fillId="11" borderId="7" xfId="0" applyNumberFormat="1" applyFont="1" applyFill="1" applyBorder="1" applyAlignment="1">
      <alignment horizontal="center" vertical="center"/>
    </xf>
    <xf numFmtId="168" fontId="12" fillId="11" borderId="0" xfId="0" applyNumberFormat="1" applyFont="1" applyFill="1" applyBorder="1" applyAlignment="1">
      <alignment horizontal="center" vertical="center"/>
    </xf>
    <xf numFmtId="168" fontId="11" fillId="9" borderId="46" xfId="5" applyNumberFormat="1" applyFont="1" applyFill="1" applyBorder="1" applyAlignment="1">
      <alignment horizontal="center" vertical="center"/>
    </xf>
    <xf numFmtId="168" fontId="11" fillId="9" borderId="45" xfId="5" applyNumberFormat="1" applyFont="1" applyFill="1" applyBorder="1" applyAlignment="1">
      <alignment horizontal="center" vertical="center"/>
    </xf>
    <xf numFmtId="10" fontId="12" fillId="9" borderId="38" xfId="6" applyNumberFormat="1" applyFont="1" applyFill="1" applyBorder="1" applyAlignment="1">
      <alignment horizontal="center" vertical="center"/>
    </xf>
    <xf numFmtId="10" fontId="12" fillId="9" borderId="39" xfId="6" applyNumberFormat="1" applyFont="1" applyFill="1" applyBorder="1" applyAlignment="1">
      <alignment horizontal="center" vertical="center"/>
    </xf>
    <xf numFmtId="10" fontId="12" fillId="9" borderId="40" xfId="6" applyNumberFormat="1" applyFont="1" applyFill="1" applyBorder="1" applyAlignment="1">
      <alignment horizontal="center" vertical="center"/>
    </xf>
    <xf numFmtId="10" fontId="12" fillId="9" borderId="41" xfId="6" applyNumberFormat="1" applyFont="1" applyFill="1" applyBorder="1" applyAlignment="1">
      <alignment horizontal="center" vertical="center"/>
    </xf>
    <xf numFmtId="10" fontId="12" fillId="9" borderId="42" xfId="6" applyNumberFormat="1" applyFont="1" applyFill="1" applyBorder="1" applyAlignment="1">
      <alignment horizontal="center" vertical="center"/>
    </xf>
    <xf numFmtId="10" fontId="12" fillId="9" borderId="43" xfId="6" applyNumberFormat="1" applyFont="1" applyFill="1" applyBorder="1" applyAlignment="1">
      <alignment horizontal="center" vertical="center"/>
    </xf>
    <xf numFmtId="0" fontId="23" fillId="11" borderId="7" xfId="0" applyFont="1" applyFill="1" applyBorder="1" applyAlignment="1">
      <alignment horizontal="left" vertical="top" wrapText="1"/>
    </xf>
    <xf numFmtId="0" fontId="23" fillId="11" borderId="0" xfId="0" applyFont="1" applyFill="1" applyBorder="1" applyAlignment="1">
      <alignment horizontal="left" vertical="top" wrapText="1"/>
    </xf>
    <xf numFmtId="0" fontId="23" fillId="11" borderId="8" xfId="0" applyFont="1" applyFill="1" applyBorder="1" applyAlignment="1">
      <alignment horizontal="left" vertical="top" wrapText="1"/>
    </xf>
    <xf numFmtId="0" fontId="23" fillId="11" borderId="9" xfId="0" applyFont="1" applyFill="1" applyBorder="1" applyAlignment="1">
      <alignment horizontal="left" vertical="top" wrapText="1"/>
    </xf>
    <xf numFmtId="0" fontId="23" fillId="11" borderId="4" xfId="0" applyFont="1" applyFill="1" applyBorder="1" applyAlignment="1">
      <alignment horizontal="left" vertical="top" wrapText="1"/>
    </xf>
    <xf numFmtId="0" fontId="23" fillId="11" borderId="5" xfId="0" applyFont="1" applyFill="1" applyBorder="1" applyAlignment="1">
      <alignment horizontal="left" vertical="top" wrapText="1"/>
    </xf>
    <xf numFmtId="0" fontId="11" fillId="0" borderId="0" xfId="0" applyFont="1" applyFill="1" applyBorder="1" applyAlignment="1">
      <alignment horizontal="right" vertical="center"/>
    </xf>
    <xf numFmtId="0" fontId="12" fillId="0" borderId="4" xfId="0" applyFont="1" applyFill="1" applyBorder="1" applyAlignment="1">
      <alignment horizontal="right" vertical="center"/>
    </xf>
    <xf numFmtId="168" fontId="21" fillId="9" borderId="1" xfId="0" applyNumberFormat="1" applyFont="1" applyFill="1" applyBorder="1" applyAlignment="1">
      <alignment horizontal="center" vertical="center"/>
    </xf>
    <xf numFmtId="0" fontId="11" fillId="4" borderId="22" xfId="0" applyFont="1" applyFill="1" applyBorder="1" applyAlignment="1">
      <alignment horizontal="center" vertical="center"/>
    </xf>
    <xf numFmtId="0" fontId="18" fillId="0" borderId="23" xfId="0" applyFont="1" applyFill="1" applyBorder="1" applyAlignment="1">
      <alignment horizontal="center" vertical="center"/>
    </xf>
    <xf numFmtId="0" fontId="18" fillId="0" borderId="24" xfId="0" applyFont="1" applyFill="1" applyBorder="1" applyAlignment="1">
      <alignment horizontal="center" vertical="center"/>
    </xf>
    <xf numFmtId="10" fontId="12" fillId="11" borderId="26" xfId="6" applyNumberFormat="1" applyFont="1" applyFill="1" applyBorder="1" applyAlignment="1">
      <alignment horizontal="center" vertical="center"/>
    </xf>
    <xf numFmtId="10" fontId="12" fillId="11" borderId="27" xfId="6" applyNumberFormat="1" applyFont="1" applyFill="1" applyBorder="1" applyAlignment="1">
      <alignment horizontal="center" vertical="center"/>
    </xf>
    <xf numFmtId="10" fontId="12" fillId="11" borderId="29" xfId="6" applyNumberFormat="1" applyFont="1" applyFill="1" applyBorder="1" applyAlignment="1">
      <alignment horizontal="center" vertical="center"/>
    </xf>
    <xf numFmtId="10" fontId="12" fillId="11" borderId="30" xfId="6" applyNumberFormat="1" applyFont="1" applyFill="1" applyBorder="1" applyAlignment="1">
      <alignment horizontal="center" vertical="center"/>
    </xf>
    <xf numFmtId="168" fontId="11" fillId="4" borderId="23" xfId="0" applyNumberFormat="1" applyFont="1" applyFill="1" applyBorder="1" applyAlignment="1">
      <alignment horizontal="center" vertical="center" wrapText="1"/>
    </xf>
    <xf numFmtId="168" fontId="11" fillId="4" borderId="24" xfId="0" applyNumberFormat="1" applyFont="1" applyFill="1" applyBorder="1" applyAlignment="1">
      <alignment horizontal="center" vertical="center" wrapText="1"/>
    </xf>
    <xf numFmtId="168" fontId="11" fillId="4" borderId="26" xfId="0" applyNumberFormat="1" applyFont="1" applyFill="1" applyBorder="1" applyAlignment="1">
      <alignment horizontal="center" vertical="center" wrapText="1"/>
    </xf>
    <xf numFmtId="168" fontId="11" fillId="4" borderId="27" xfId="0" applyNumberFormat="1" applyFont="1" applyFill="1" applyBorder="1" applyAlignment="1">
      <alignment horizontal="center" vertical="center" wrapText="1"/>
    </xf>
    <xf numFmtId="168" fontId="11" fillId="11" borderId="32" xfId="0" applyNumberFormat="1" applyFont="1" applyFill="1" applyBorder="1" applyAlignment="1">
      <alignment horizontal="center" vertical="center"/>
    </xf>
    <xf numFmtId="168" fontId="11" fillId="11" borderId="33" xfId="0" applyNumberFormat="1" applyFont="1" applyFill="1" applyBorder="1" applyAlignment="1">
      <alignment horizontal="center" vertical="center"/>
    </xf>
    <xf numFmtId="168" fontId="11" fillId="9" borderId="33" xfId="0" applyNumberFormat="1" applyFont="1" applyFill="1" applyBorder="1" applyAlignment="1">
      <alignment horizontal="center" vertical="center"/>
    </xf>
    <xf numFmtId="168" fontId="11" fillId="9" borderId="34" xfId="0" applyNumberFormat="1" applyFont="1" applyFill="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7" xfId="0" applyFont="1" applyBorder="1" applyAlignment="1">
      <alignment horizontal="center" vertical="center"/>
    </xf>
    <xf numFmtId="0" fontId="11" fillId="0" borderId="0"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10" fontId="11" fillId="9" borderId="1" xfId="6" applyNumberFormat="1" applyFont="1" applyFill="1" applyBorder="1" applyAlignment="1">
      <alignment horizontal="center" vertical="center"/>
    </xf>
    <xf numFmtId="0" fontId="12" fillId="11" borderId="26" xfId="0" applyNumberFormat="1" applyFont="1" applyFill="1" applyBorder="1" applyAlignment="1">
      <alignment horizontal="center" vertical="center"/>
    </xf>
    <xf numFmtId="0" fontId="12" fillId="11" borderId="27" xfId="0" applyNumberFormat="1" applyFont="1" applyFill="1" applyBorder="1" applyAlignment="1">
      <alignment horizontal="center" vertical="center"/>
    </xf>
    <xf numFmtId="0" fontId="12" fillId="11" borderId="29" xfId="0" applyNumberFormat="1" applyFont="1" applyFill="1" applyBorder="1" applyAlignment="1">
      <alignment horizontal="center" vertical="center"/>
    </xf>
    <xf numFmtId="0" fontId="12" fillId="11" borderId="30" xfId="0" applyNumberFormat="1" applyFont="1" applyFill="1" applyBorder="1" applyAlignment="1">
      <alignment horizontal="center" vertical="center"/>
    </xf>
    <xf numFmtId="168" fontId="12" fillId="11" borderId="27" xfId="0" applyNumberFormat="1" applyFont="1" applyFill="1" applyBorder="1" applyAlignment="1">
      <alignment horizontal="right" vertical="center"/>
    </xf>
    <xf numFmtId="168" fontId="12" fillId="11" borderId="30" xfId="0" applyNumberFormat="1" applyFont="1" applyFill="1" applyBorder="1" applyAlignment="1">
      <alignment horizontal="right" vertical="center"/>
    </xf>
    <xf numFmtId="10" fontId="12" fillId="9" borderId="27" xfId="6" applyNumberFormat="1" applyFont="1" applyFill="1" applyBorder="1" applyAlignment="1">
      <alignment horizontal="center" vertical="center"/>
    </xf>
    <xf numFmtId="10" fontId="12" fillId="9" borderId="28" xfId="6" applyNumberFormat="1" applyFont="1" applyFill="1" applyBorder="1" applyAlignment="1">
      <alignment horizontal="center" vertical="center"/>
    </xf>
    <xf numFmtId="10" fontId="12" fillId="9" borderId="30" xfId="6" applyNumberFormat="1" applyFont="1" applyFill="1" applyBorder="1" applyAlignment="1">
      <alignment horizontal="center" vertical="center"/>
    </xf>
    <xf numFmtId="10" fontId="12" fillId="9" borderId="31" xfId="6" applyNumberFormat="1" applyFont="1" applyFill="1" applyBorder="1" applyAlignment="1">
      <alignment horizontal="center" vertical="center"/>
    </xf>
    <xf numFmtId="168" fontId="11" fillId="4" borderId="30" xfId="0" applyNumberFormat="1" applyFont="1" applyFill="1" applyBorder="1" applyAlignment="1">
      <alignment horizontal="center" vertical="center" wrapText="1"/>
    </xf>
    <xf numFmtId="168" fontId="11" fillId="4" borderId="31" xfId="0" applyNumberFormat="1" applyFont="1" applyFill="1" applyBorder="1" applyAlignment="1">
      <alignment horizontal="center" vertical="center" wrapText="1"/>
    </xf>
    <xf numFmtId="0" fontId="11" fillId="4" borderId="30" xfId="0" applyFont="1" applyFill="1" applyBorder="1" applyAlignment="1">
      <alignment horizontal="center" vertical="center" wrapText="1"/>
    </xf>
    <xf numFmtId="0" fontId="12" fillId="4" borderId="30" xfId="0" applyFont="1" applyFill="1" applyBorder="1" applyAlignment="1">
      <alignment horizontal="center" vertical="center"/>
    </xf>
    <xf numFmtId="0" fontId="12" fillId="4" borderId="31" xfId="0" applyFont="1" applyFill="1" applyBorder="1" applyAlignment="1">
      <alignment horizontal="center" vertical="center"/>
    </xf>
    <xf numFmtId="0" fontId="12" fillId="4" borderId="29" xfId="0" applyFont="1" applyFill="1" applyBorder="1" applyAlignment="1">
      <alignment horizontal="center" vertical="center"/>
    </xf>
    <xf numFmtId="10" fontId="12" fillId="9" borderId="33" xfId="6" applyNumberFormat="1" applyFont="1" applyFill="1" applyBorder="1" applyAlignment="1">
      <alignment horizontal="center" vertical="center"/>
    </xf>
    <xf numFmtId="10" fontId="12" fillId="9" borderId="34" xfId="6" applyNumberFormat="1" applyFont="1" applyFill="1" applyBorder="1" applyAlignment="1">
      <alignment horizontal="center" vertical="center"/>
    </xf>
    <xf numFmtId="0" fontId="12" fillId="11" borderId="32" xfId="6" applyNumberFormat="1" applyFont="1" applyFill="1" applyBorder="1" applyAlignment="1">
      <alignment horizontal="center" vertical="center"/>
    </xf>
    <xf numFmtId="0" fontId="12" fillId="11" borderId="33" xfId="6" applyNumberFormat="1" applyFont="1" applyFill="1" applyBorder="1" applyAlignment="1">
      <alignment horizontal="center" vertical="center"/>
    </xf>
    <xf numFmtId="168" fontId="11" fillId="11" borderId="33" xfId="0" applyNumberFormat="1" applyFont="1" applyFill="1" applyBorder="1" applyAlignment="1">
      <alignment horizontal="right" vertical="center"/>
    </xf>
    <xf numFmtId="14" fontId="11" fillId="11" borderId="26" xfId="0" applyNumberFormat="1" applyFont="1" applyFill="1" applyBorder="1" applyAlignment="1">
      <alignment horizontal="center" vertical="center"/>
    </xf>
    <xf numFmtId="14" fontId="11" fillId="11" borderId="27" xfId="0" applyNumberFormat="1" applyFont="1" applyFill="1" applyBorder="1" applyAlignment="1">
      <alignment horizontal="center" vertical="center"/>
    </xf>
    <xf numFmtId="168" fontId="11" fillId="11" borderId="34" xfId="0" applyNumberFormat="1" applyFont="1" applyFill="1" applyBorder="1" applyAlignment="1">
      <alignment horizontal="right" vertical="center"/>
    </xf>
    <xf numFmtId="168" fontId="12" fillId="11" borderId="4" xfId="0" applyNumberFormat="1" applyFont="1" applyFill="1" applyBorder="1" applyAlignment="1">
      <alignment horizontal="center" vertical="center"/>
    </xf>
    <xf numFmtId="0" fontId="18" fillId="0" borderId="0" xfId="0" applyFont="1" applyFill="1" applyBorder="1" applyAlignment="1">
      <alignment horizontal="center" vertical="center"/>
    </xf>
    <xf numFmtId="168" fontId="12" fillId="11" borderId="38" xfId="0" applyNumberFormat="1" applyFont="1" applyFill="1" applyBorder="1" applyAlignment="1">
      <alignment horizontal="center" vertical="center"/>
    </xf>
    <xf numFmtId="168" fontId="12" fillId="11" borderId="39" xfId="0" applyNumberFormat="1" applyFont="1" applyFill="1" applyBorder="1" applyAlignment="1">
      <alignment horizontal="center" vertical="center"/>
    </xf>
    <xf numFmtId="0" fontId="18" fillId="0" borderId="7" xfId="0" applyFont="1" applyFill="1" applyBorder="1" applyAlignment="1">
      <alignment horizontal="center" vertical="center"/>
    </xf>
    <xf numFmtId="170" fontId="12" fillId="9" borderId="7" xfId="0" applyNumberFormat="1" applyFont="1" applyFill="1" applyBorder="1" applyAlignment="1">
      <alignment horizontal="right" vertical="center"/>
    </xf>
    <xf numFmtId="170" fontId="12" fillId="9" borderId="0" xfId="0" applyNumberFormat="1" applyFont="1" applyFill="1" applyBorder="1" applyAlignment="1">
      <alignment horizontal="right" vertical="center"/>
    </xf>
    <xf numFmtId="170" fontId="12" fillId="9" borderId="38" xfId="0" applyNumberFormat="1" applyFont="1" applyFill="1" applyBorder="1" applyAlignment="1">
      <alignment horizontal="right" vertical="center"/>
    </xf>
    <xf numFmtId="170" fontId="12" fillId="9" borderId="39" xfId="0" applyNumberFormat="1" applyFont="1" applyFill="1" applyBorder="1" applyAlignment="1">
      <alignment horizontal="right" vertical="center"/>
    </xf>
    <xf numFmtId="170" fontId="11" fillId="9" borderId="38" xfId="5" applyNumberFormat="1" applyFont="1" applyFill="1" applyBorder="1" applyAlignment="1">
      <alignment horizontal="right" vertical="center"/>
    </xf>
    <xf numFmtId="170" fontId="11" fillId="9" borderId="39" xfId="5" applyNumberFormat="1" applyFont="1" applyFill="1" applyBorder="1" applyAlignment="1">
      <alignment horizontal="right" vertical="center"/>
    </xf>
    <xf numFmtId="0" fontId="18" fillId="0" borderId="8" xfId="0" applyFont="1" applyFill="1" applyBorder="1" applyAlignment="1">
      <alignment horizontal="center" vertical="center"/>
    </xf>
    <xf numFmtId="169" fontId="12" fillId="11" borderId="7" xfId="0" applyNumberFormat="1" applyFont="1" applyFill="1" applyBorder="1" applyAlignment="1">
      <alignment horizontal="center" vertical="center"/>
    </xf>
    <xf numFmtId="169" fontId="12" fillId="11" borderId="8" xfId="0" applyNumberFormat="1" applyFont="1" applyFill="1" applyBorder="1" applyAlignment="1">
      <alignment horizontal="center" vertical="center"/>
    </xf>
    <xf numFmtId="169" fontId="12" fillId="11" borderId="9" xfId="0" applyNumberFormat="1" applyFont="1" applyFill="1" applyBorder="1" applyAlignment="1">
      <alignment horizontal="center" vertical="center"/>
    </xf>
    <xf numFmtId="169" fontId="12" fillId="11" borderId="5" xfId="0" applyNumberFormat="1" applyFont="1" applyFill="1" applyBorder="1" applyAlignment="1">
      <alignment horizontal="center" vertical="center"/>
    </xf>
    <xf numFmtId="10" fontId="12" fillId="11" borderId="28" xfId="6" applyNumberFormat="1" applyFont="1" applyFill="1" applyBorder="1" applyAlignment="1">
      <alignment horizontal="center" vertical="center"/>
    </xf>
    <xf numFmtId="10" fontId="12" fillId="11" borderId="31" xfId="6" applyNumberFormat="1" applyFont="1" applyFill="1" applyBorder="1" applyAlignment="1">
      <alignment horizontal="center" vertical="center"/>
    </xf>
    <xf numFmtId="0" fontId="18" fillId="0" borderId="25" xfId="0" applyFont="1" applyFill="1" applyBorder="1" applyAlignment="1">
      <alignment horizontal="center" vertical="center"/>
    </xf>
    <xf numFmtId="10" fontId="11" fillId="0" borderId="2" xfId="6" applyNumberFormat="1" applyFont="1" applyFill="1" applyBorder="1" applyAlignment="1">
      <alignment horizontal="center" vertical="center"/>
    </xf>
    <xf numFmtId="10" fontId="11" fillId="0" borderId="3" xfId="6" applyNumberFormat="1" applyFont="1" applyFill="1" applyBorder="1" applyAlignment="1">
      <alignment horizontal="center" vertical="center"/>
    </xf>
    <xf numFmtId="10" fontId="11" fillId="0" borderId="6" xfId="6" applyNumberFormat="1" applyFont="1" applyFill="1" applyBorder="1" applyAlignment="1">
      <alignment horizontal="center" vertical="center"/>
    </xf>
    <xf numFmtId="168" fontId="12" fillId="11" borderId="29" xfId="0" applyNumberFormat="1" applyFont="1" applyFill="1" applyBorder="1" applyAlignment="1">
      <alignment horizontal="center" vertical="center"/>
    </xf>
    <xf numFmtId="168" fontId="12" fillId="11" borderId="30" xfId="0" applyNumberFormat="1" applyFont="1" applyFill="1" applyBorder="1" applyAlignment="1">
      <alignment horizontal="center" vertical="center"/>
    </xf>
    <xf numFmtId="168" fontId="11" fillId="9" borderId="38" xfId="5" applyNumberFormat="1" applyFont="1" applyFill="1" applyBorder="1" applyAlignment="1">
      <alignment horizontal="center" vertical="center"/>
    </xf>
    <xf numFmtId="168" fontId="11" fillId="9" borderId="39" xfId="5" applyNumberFormat="1" applyFont="1" applyFill="1" applyBorder="1" applyAlignment="1">
      <alignment horizontal="center" vertical="center"/>
    </xf>
    <xf numFmtId="0" fontId="11" fillId="4" borderId="27" xfId="0" applyFont="1" applyFill="1" applyBorder="1" applyAlignment="1">
      <alignment horizontal="center" vertical="center"/>
    </xf>
    <xf numFmtId="0" fontId="11" fillId="4" borderId="28" xfId="0" applyFont="1" applyFill="1" applyBorder="1" applyAlignment="1">
      <alignment horizontal="center" vertical="center"/>
    </xf>
    <xf numFmtId="0" fontId="11" fillId="4" borderId="24" xfId="0" applyFont="1" applyFill="1" applyBorder="1" applyAlignment="1">
      <alignment horizontal="center" vertical="center" wrapText="1"/>
    </xf>
    <xf numFmtId="0" fontId="11" fillId="4" borderId="25" xfId="0" applyFont="1" applyFill="1" applyBorder="1" applyAlignment="1">
      <alignment horizontal="center" vertical="center" wrapText="1"/>
    </xf>
    <xf numFmtId="0" fontId="11" fillId="4" borderId="27" xfId="0" applyFont="1" applyFill="1" applyBorder="1" applyAlignment="1">
      <alignment horizontal="center" vertical="center" wrapText="1"/>
    </xf>
    <xf numFmtId="168" fontId="11" fillId="11" borderId="29" xfId="0" applyNumberFormat="1" applyFont="1" applyFill="1" applyBorder="1" applyAlignment="1">
      <alignment horizontal="center" vertical="center"/>
    </xf>
    <xf numFmtId="168" fontId="11" fillId="11" borderId="30" xfId="0" applyNumberFormat="1" applyFont="1" applyFill="1" applyBorder="1" applyAlignment="1">
      <alignment horizontal="center" vertical="center"/>
    </xf>
    <xf numFmtId="168" fontId="11" fillId="9" borderId="30" xfId="0" applyNumberFormat="1" applyFont="1" applyFill="1" applyBorder="1" applyAlignment="1">
      <alignment horizontal="center" vertical="center"/>
    </xf>
    <xf numFmtId="168" fontId="11" fillId="9" borderId="31" xfId="0" applyNumberFormat="1" applyFont="1" applyFill="1" applyBorder="1" applyAlignment="1">
      <alignment horizontal="center" vertical="center"/>
    </xf>
    <xf numFmtId="0" fontId="11" fillId="0" borderId="0" xfId="0" applyFont="1" applyBorder="1" applyAlignment="1">
      <alignment horizontal="left" vertical="center"/>
    </xf>
    <xf numFmtId="0" fontId="12" fillId="10" borderId="39" xfId="0" applyFont="1" applyFill="1" applyBorder="1" applyAlignment="1">
      <alignment horizontal="left" vertical="center"/>
    </xf>
    <xf numFmtId="0" fontId="12" fillId="10" borderId="39" xfId="0" applyFont="1" applyFill="1" applyBorder="1" applyAlignment="1">
      <alignment horizontal="center" vertical="center"/>
    </xf>
    <xf numFmtId="0" fontId="12" fillId="0" borderId="0" xfId="0" applyFont="1" applyBorder="1" applyAlignment="1">
      <alignment horizontal="left" vertical="center"/>
    </xf>
    <xf numFmtId="168" fontId="12" fillId="11" borderId="39" xfId="0" applyNumberFormat="1" applyFont="1" applyFill="1" applyBorder="1" applyAlignment="1">
      <alignment horizontal="right" vertical="center"/>
    </xf>
    <xf numFmtId="0" fontId="3" fillId="6" borderId="1" xfId="0" applyFont="1" applyFill="1" applyBorder="1" applyAlignment="1">
      <alignment horizontal="center" vertical="center"/>
    </xf>
    <xf numFmtId="168" fontId="12" fillId="11" borderId="45" xfId="0" applyNumberFormat="1" applyFont="1" applyFill="1" applyBorder="1" applyAlignment="1">
      <alignment horizontal="right" vertical="center"/>
    </xf>
    <xf numFmtId="0" fontId="10" fillId="0" borderId="0" xfId="0" applyFont="1" applyBorder="1" applyAlignment="1">
      <alignment horizontal="right" vertical="center"/>
    </xf>
    <xf numFmtId="0" fontId="4" fillId="0" borderId="0"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11" xfId="0" applyFont="1" applyFill="1" applyBorder="1" applyAlignment="1">
      <alignment horizontal="center" vertical="center" wrapText="1"/>
    </xf>
    <xf numFmtId="0" fontId="2" fillId="11" borderId="12" xfId="0" applyFont="1" applyFill="1" applyBorder="1" applyAlignment="1">
      <alignment horizontal="center" vertical="center" wrapText="1"/>
    </xf>
    <xf numFmtId="0" fontId="2" fillId="11" borderId="7" xfId="0" applyFont="1" applyFill="1" applyBorder="1" applyAlignment="1">
      <alignment horizontal="center" vertical="center" wrapText="1"/>
    </xf>
    <xf numFmtId="0" fontId="2" fillId="11" borderId="0" xfId="0" applyFont="1" applyFill="1" applyBorder="1" applyAlignment="1">
      <alignment horizontal="center" vertical="center" wrapText="1"/>
    </xf>
    <xf numFmtId="0" fontId="2" fillId="11" borderId="8" xfId="0" applyFont="1" applyFill="1" applyBorder="1" applyAlignment="1">
      <alignment horizontal="center" vertical="center" wrapText="1"/>
    </xf>
    <xf numFmtId="0" fontId="2" fillId="11" borderId="9" xfId="0" applyFont="1" applyFill="1" applyBorder="1" applyAlignment="1">
      <alignment horizontal="center" vertical="center" wrapText="1"/>
    </xf>
    <xf numFmtId="0" fontId="2" fillId="11" borderId="4"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2" fillId="0" borderId="0" xfId="0" applyFont="1" applyBorder="1" applyAlignment="1">
      <alignment horizontal="center" vertical="center"/>
    </xf>
    <xf numFmtId="168" fontId="12" fillId="11" borderId="0" xfId="0" applyNumberFormat="1" applyFont="1" applyFill="1" applyBorder="1" applyAlignment="1">
      <alignment horizontal="right" vertical="center"/>
    </xf>
    <xf numFmtId="10" fontId="12" fillId="9" borderId="45" xfId="6" applyNumberFormat="1" applyFont="1" applyFill="1" applyBorder="1" applyAlignment="1">
      <alignment horizontal="center" vertical="center"/>
    </xf>
    <xf numFmtId="169" fontId="12" fillId="11" borderId="44" xfId="0" applyNumberFormat="1" applyFont="1" applyFill="1" applyBorder="1" applyAlignment="1">
      <alignment horizontal="center" vertical="center"/>
    </xf>
    <xf numFmtId="0" fontId="2" fillId="0" borderId="4" xfId="0" applyFont="1" applyFill="1" applyBorder="1" applyAlignment="1">
      <alignment horizontal="justify" vertical="center" wrapText="1"/>
    </xf>
    <xf numFmtId="169" fontId="12" fillId="11" borderId="39" xfId="0" applyNumberFormat="1" applyFont="1" applyFill="1" applyBorder="1" applyAlignment="1">
      <alignment horizontal="right" vertical="center"/>
    </xf>
    <xf numFmtId="14" fontId="11" fillId="11" borderId="45" xfId="0" applyNumberFormat="1" applyFont="1" applyFill="1" applyBorder="1" applyAlignment="1">
      <alignment horizontal="center" vertical="center"/>
    </xf>
    <xf numFmtId="0" fontId="12" fillId="0" borderId="0" xfId="0" applyFont="1" applyFill="1" applyBorder="1" applyAlignment="1">
      <alignment horizontal="left" vertical="center"/>
    </xf>
    <xf numFmtId="0" fontId="12" fillId="0" borderId="0" xfId="0" applyFont="1" applyFill="1" applyBorder="1" applyAlignment="1">
      <alignment horizontal="center" vertical="center"/>
    </xf>
    <xf numFmtId="0" fontId="12" fillId="2" borderId="1" xfId="3" applyFont="1" applyFill="1" applyBorder="1" applyAlignment="1">
      <alignment horizontal="center" vertical="center"/>
    </xf>
    <xf numFmtId="0" fontId="11" fillId="0" borderId="1" xfId="3" applyFont="1" applyFill="1" applyBorder="1" applyAlignment="1">
      <alignment horizontal="center" vertical="center"/>
    </xf>
    <xf numFmtId="0" fontId="12" fillId="2" borderId="2" xfId="3" applyFont="1" applyFill="1" applyBorder="1" applyAlignment="1">
      <alignment horizontal="center" vertical="center"/>
    </xf>
    <xf numFmtId="0" fontId="12" fillId="2" borderId="6" xfId="3" applyFont="1" applyFill="1" applyBorder="1" applyAlignment="1">
      <alignment horizontal="center" vertical="center"/>
    </xf>
    <xf numFmtId="167" fontId="11" fillId="12" borderId="1" xfId="3" applyNumberFormat="1" applyFont="1" applyFill="1" applyBorder="1" applyAlignment="1">
      <alignment horizontal="center" vertical="center"/>
    </xf>
    <xf numFmtId="0" fontId="3" fillId="2" borderId="1" xfId="3" applyFont="1" applyFill="1" applyBorder="1" applyAlignment="1">
      <alignment horizontal="center" vertical="center" wrapText="1"/>
    </xf>
    <xf numFmtId="0" fontId="11" fillId="2" borderId="2" xfId="3" applyFont="1" applyFill="1" applyBorder="1" applyAlignment="1">
      <alignment horizontal="center" vertical="center"/>
    </xf>
    <xf numFmtId="0" fontId="11" fillId="2" borderId="3" xfId="3" applyFont="1" applyFill="1" applyBorder="1" applyAlignment="1">
      <alignment horizontal="center" vertical="center"/>
    </xf>
    <xf numFmtId="0" fontId="11" fillId="2" borderId="6" xfId="3" applyFont="1" applyFill="1" applyBorder="1" applyAlignment="1">
      <alignment horizontal="center" vertical="center"/>
    </xf>
    <xf numFmtId="0" fontId="11" fillId="11" borderId="45" xfId="0" applyFont="1" applyFill="1" applyBorder="1" applyAlignment="1">
      <alignment horizontal="center" vertical="center"/>
    </xf>
    <xf numFmtId="0" fontId="12" fillId="10" borderId="45" xfId="0" applyFont="1" applyFill="1" applyBorder="1" applyAlignment="1">
      <alignment horizontal="left" vertical="center"/>
    </xf>
    <xf numFmtId="0" fontId="12" fillId="10" borderId="0" xfId="0" applyFont="1" applyFill="1" applyBorder="1" applyAlignment="1">
      <alignment horizontal="left" vertical="center"/>
    </xf>
    <xf numFmtId="168" fontId="12" fillId="9" borderId="39" xfId="0" applyNumberFormat="1" applyFont="1" applyFill="1" applyBorder="1" applyAlignment="1">
      <alignment horizontal="right" vertical="center"/>
    </xf>
    <xf numFmtId="14" fontId="12" fillId="11" borderId="39" xfId="0" applyNumberFormat="1" applyFont="1" applyFill="1" applyBorder="1" applyAlignment="1">
      <alignment horizontal="right" vertical="center"/>
    </xf>
    <xf numFmtId="169" fontId="12" fillId="11" borderId="45" xfId="0" applyNumberFormat="1" applyFont="1" applyFill="1" applyBorder="1" applyAlignment="1">
      <alignment horizontal="right" vertical="center"/>
    </xf>
    <xf numFmtId="169" fontId="12" fillId="9" borderId="39" xfId="0" applyNumberFormat="1" applyFont="1" applyFill="1" applyBorder="1" applyAlignment="1">
      <alignment horizontal="right" vertical="center"/>
    </xf>
    <xf numFmtId="169" fontId="12" fillId="9" borderId="45" xfId="0" applyNumberFormat="1" applyFont="1" applyFill="1" applyBorder="1" applyAlignment="1">
      <alignment horizontal="right" vertical="center"/>
    </xf>
    <xf numFmtId="14" fontId="12" fillId="9" borderId="0" xfId="0" applyNumberFormat="1" applyFont="1" applyFill="1" applyBorder="1" applyAlignment="1">
      <alignment horizontal="right" vertical="center"/>
    </xf>
    <xf numFmtId="14" fontId="12" fillId="9" borderId="45" xfId="0" applyNumberFormat="1" applyFont="1" applyFill="1" applyBorder="1" applyAlignment="1">
      <alignment horizontal="right" vertical="center"/>
    </xf>
    <xf numFmtId="10" fontId="12" fillId="9" borderId="44" xfId="6" applyNumberFormat="1" applyFont="1" applyFill="1" applyBorder="1" applyAlignment="1">
      <alignment horizontal="center" vertical="center"/>
    </xf>
    <xf numFmtId="10" fontId="12" fillId="9" borderId="0" xfId="6" applyNumberFormat="1" applyFont="1" applyFill="1" applyBorder="1" applyAlignment="1">
      <alignment horizontal="center" vertical="center"/>
    </xf>
    <xf numFmtId="169" fontId="12" fillId="9" borderId="0" xfId="0" applyNumberFormat="1" applyFont="1" applyFill="1" applyBorder="1" applyAlignment="1">
      <alignment horizontal="right" vertical="center"/>
    </xf>
    <xf numFmtId="14" fontId="12" fillId="9" borderId="39" xfId="0" applyNumberFormat="1" applyFont="1" applyFill="1" applyBorder="1" applyAlignment="1">
      <alignment horizontal="right" vertical="center"/>
    </xf>
    <xf numFmtId="169" fontId="12" fillId="11" borderId="45" xfId="0" applyNumberFormat="1" applyFont="1" applyFill="1" applyBorder="1" applyAlignment="1">
      <alignment horizontal="center" vertical="center"/>
    </xf>
    <xf numFmtId="168" fontId="26" fillId="9" borderId="1" xfId="0" applyNumberFormat="1" applyFont="1" applyFill="1" applyBorder="1" applyAlignment="1">
      <alignment horizontal="center" vertical="top"/>
    </xf>
    <xf numFmtId="168" fontId="12" fillId="0" borderId="22" xfId="0" applyNumberFormat="1" applyFont="1" applyFill="1" applyBorder="1" applyAlignment="1">
      <alignment horizontal="center" vertical="center" wrapText="1"/>
    </xf>
    <xf numFmtId="168" fontId="12" fillId="0" borderId="54" xfId="0" applyNumberFormat="1" applyFont="1" applyFill="1" applyBorder="1" applyAlignment="1">
      <alignment horizontal="center" vertical="center" wrapText="1"/>
    </xf>
    <xf numFmtId="0" fontId="0" fillId="4" borderId="29" xfId="0" applyFill="1" applyBorder="1" applyAlignment="1">
      <alignment horizontal="center" vertical="center" wrapText="1"/>
    </xf>
    <xf numFmtId="0" fontId="0" fillId="4" borderId="30" xfId="0" applyFill="1" applyBorder="1" applyAlignment="1">
      <alignment horizontal="center" vertical="center" wrapText="1"/>
    </xf>
    <xf numFmtId="0" fontId="11" fillId="4" borderId="30" xfId="0" applyFont="1" applyFill="1" applyBorder="1" applyAlignment="1">
      <alignment horizontal="center" vertical="center"/>
    </xf>
    <xf numFmtId="0" fontId="11" fillId="4" borderId="31" xfId="0" applyFont="1" applyFill="1" applyBorder="1" applyAlignment="1">
      <alignment horizontal="center" vertical="center"/>
    </xf>
    <xf numFmtId="168" fontId="12" fillId="11" borderId="32" xfId="0" applyNumberFormat="1" applyFont="1" applyFill="1" applyBorder="1" applyAlignment="1">
      <alignment horizontal="center" vertical="center"/>
    </xf>
    <xf numFmtId="168" fontId="12" fillId="11" borderId="33" xfId="0" applyNumberFormat="1" applyFont="1" applyFill="1" applyBorder="1" applyAlignment="1">
      <alignment horizontal="center" vertical="center"/>
    </xf>
    <xf numFmtId="0" fontId="12" fillId="11" borderId="26" xfId="6" applyNumberFormat="1" applyFont="1" applyFill="1" applyBorder="1" applyAlignment="1">
      <alignment horizontal="center" vertical="center"/>
    </xf>
    <xf numFmtId="0" fontId="12" fillId="11" borderId="27" xfId="6" applyNumberFormat="1" applyFont="1" applyFill="1" applyBorder="1" applyAlignment="1">
      <alignment horizontal="center" vertical="center"/>
    </xf>
    <xf numFmtId="0" fontId="12" fillId="11" borderId="29" xfId="6" applyNumberFormat="1" applyFont="1" applyFill="1" applyBorder="1" applyAlignment="1">
      <alignment horizontal="center" vertical="center"/>
    </xf>
    <xf numFmtId="0" fontId="12" fillId="11" borderId="30" xfId="6" applyNumberFormat="1" applyFont="1" applyFill="1" applyBorder="1" applyAlignment="1">
      <alignment horizontal="center" vertical="center"/>
    </xf>
    <xf numFmtId="168" fontId="11" fillId="11" borderId="27" xfId="0" applyNumberFormat="1" applyFont="1" applyFill="1" applyBorder="1" applyAlignment="1">
      <alignment horizontal="right" vertical="center"/>
    </xf>
    <xf numFmtId="168" fontId="11" fillId="11" borderId="30" xfId="0" applyNumberFormat="1" applyFont="1" applyFill="1" applyBorder="1" applyAlignment="1">
      <alignment horizontal="right" vertical="center"/>
    </xf>
    <xf numFmtId="10" fontId="12" fillId="9" borderId="28" xfId="0" applyNumberFormat="1" applyFont="1" applyFill="1" applyBorder="1" applyAlignment="1">
      <alignment horizontal="center" vertical="center"/>
    </xf>
    <xf numFmtId="10" fontId="12" fillId="9" borderId="31" xfId="0" applyNumberFormat="1" applyFont="1" applyFill="1" applyBorder="1" applyAlignment="1">
      <alignment horizontal="center" vertical="center"/>
    </xf>
    <xf numFmtId="14" fontId="11" fillId="11" borderId="29" xfId="0" applyNumberFormat="1" applyFont="1" applyFill="1" applyBorder="1" applyAlignment="1">
      <alignment horizontal="center" vertical="center"/>
    </xf>
    <xf numFmtId="14" fontId="11" fillId="11" borderId="30" xfId="0" applyNumberFormat="1" applyFont="1" applyFill="1" applyBorder="1" applyAlignment="1">
      <alignment horizontal="center" vertical="center"/>
    </xf>
    <xf numFmtId="168" fontId="11" fillId="11" borderId="28" xfId="0" applyNumberFormat="1" applyFont="1" applyFill="1" applyBorder="1" applyAlignment="1">
      <alignment horizontal="right" vertical="center"/>
    </xf>
    <xf numFmtId="168" fontId="11" fillId="11" borderId="31" xfId="0" applyNumberFormat="1" applyFont="1" applyFill="1" applyBorder="1" applyAlignment="1">
      <alignment horizontal="right" vertical="center"/>
    </xf>
    <xf numFmtId="0" fontId="12" fillId="11" borderId="32" xfId="0" applyNumberFormat="1" applyFont="1" applyFill="1" applyBorder="1" applyAlignment="1">
      <alignment horizontal="center" vertical="center"/>
    </xf>
    <xf numFmtId="0" fontId="12" fillId="11" borderId="33" xfId="0" applyNumberFormat="1" applyFont="1" applyFill="1" applyBorder="1" applyAlignment="1">
      <alignment horizontal="center" vertical="center"/>
    </xf>
    <xf numFmtId="168" fontId="12" fillId="11" borderId="33" xfId="0" applyNumberFormat="1" applyFont="1" applyFill="1" applyBorder="1" applyAlignment="1">
      <alignment horizontal="right" vertical="center"/>
    </xf>
    <xf numFmtId="168" fontId="11" fillId="4" borderId="29" xfId="0" applyNumberFormat="1" applyFont="1" applyFill="1" applyBorder="1" applyAlignment="1">
      <alignment horizontal="center" vertical="center" wrapText="1"/>
    </xf>
    <xf numFmtId="0" fontId="11" fillId="4" borderId="23"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1" fillId="4" borderId="31" xfId="0" applyFont="1" applyFill="1" applyBorder="1" applyAlignment="1">
      <alignment horizontal="center" vertical="center" wrapText="1"/>
    </xf>
    <xf numFmtId="0" fontId="12" fillId="4" borderId="28" xfId="0" applyFont="1" applyFill="1" applyBorder="1" applyAlignment="1">
      <alignment horizontal="center" vertical="center"/>
    </xf>
    <xf numFmtId="0" fontId="11" fillId="4" borderId="26" xfId="0" applyFont="1" applyFill="1" applyBorder="1" applyAlignment="1">
      <alignment horizontal="center" vertical="center" wrapText="1"/>
    </xf>
    <xf numFmtId="0" fontId="11" fillId="4" borderId="28" xfId="0" applyFont="1" applyFill="1" applyBorder="1" applyAlignment="1">
      <alignment horizontal="center" vertical="center" wrapText="1"/>
    </xf>
    <xf numFmtId="168" fontId="11" fillId="4" borderId="28" xfId="0" applyNumberFormat="1" applyFont="1" applyFill="1" applyBorder="1" applyAlignment="1">
      <alignment horizontal="center" vertical="center" wrapText="1"/>
    </xf>
    <xf numFmtId="0" fontId="12" fillId="4" borderId="26" xfId="0" applyFont="1" applyFill="1" applyBorder="1" applyAlignment="1">
      <alignment horizontal="center" vertical="center"/>
    </xf>
    <xf numFmtId="0" fontId="11" fillId="0" borderId="1" xfId="7" applyFont="1" applyBorder="1" applyAlignment="1">
      <alignment horizontal="center" vertical="center" wrapText="1"/>
    </xf>
    <xf numFmtId="0" fontId="12" fillId="0" borderId="0" xfId="0" applyFont="1" applyAlignment="1">
      <alignment horizontal="left" vertical="top" wrapText="1"/>
    </xf>
    <xf numFmtId="168" fontId="12" fillId="7" borderId="0" xfId="0" applyNumberFormat="1" applyFont="1" applyFill="1" applyAlignment="1">
      <alignment horizontal="center"/>
    </xf>
    <xf numFmtId="0" fontId="11" fillId="0" borderId="22" xfId="7" applyFont="1" applyBorder="1" applyAlignment="1">
      <alignment horizontal="center" vertical="center"/>
    </xf>
    <xf numFmtId="0" fontId="11" fillId="0" borderId="53" xfId="7" applyFont="1" applyBorder="1" applyAlignment="1">
      <alignment horizontal="center" vertical="center"/>
    </xf>
    <xf numFmtId="0" fontId="11" fillId="0" borderId="2" xfId="7" applyFont="1" applyBorder="1" applyAlignment="1">
      <alignment horizontal="center" vertical="center" wrapText="1"/>
    </xf>
    <xf numFmtId="0" fontId="11" fillId="0" borderId="6" xfId="7" applyFont="1" applyBorder="1" applyAlignment="1">
      <alignment horizontal="center" vertical="center" wrapText="1"/>
    </xf>
  </cellXfs>
  <cellStyles count="10">
    <cellStyle name="Millares 2" xfId="1" xr:uid="{00000000-0005-0000-0000-000000000000}"/>
    <cellStyle name="Moneda" xfId="5" builtinId="4"/>
    <cellStyle name="Moneda 2" xfId="2" xr:uid="{00000000-0005-0000-0000-000001000000}"/>
    <cellStyle name="Normal" xfId="0" builtinId="0"/>
    <cellStyle name="Normal 2" xfId="3" xr:uid="{00000000-0005-0000-0000-000003000000}"/>
    <cellStyle name="Normal 2 3" xfId="7" xr:uid="{957942E7-2807-492D-BE61-2C7AE9175DAA}"/>
    <cellStyle name="Normal 3" xfId="8" xr:uid="{1D77CBFD-4854-4683-88B4-83C6350D460C}"/>
    <cellStyle name="Normal 5" xfId="9" xr:uid="{30EC19C0-E24C-4E8A-9B4F-023C639ACF5B}"/>
    <cellStyle name="Porcentaje" xfId="6" builtinId="5"/>
    <cellStyle name="Porcentual 2" xfId="4" xr:uid="{00000000-0005-0000-0000-000004000000}"/>
  </cellStyles>
  <dxfs count="23">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ont>
        <b/>
        <i val="0"/>
        <color theme="0"/>
      </font>
      <fill>
        <patternFill>
          <bgColor rgb="FFC00000"/>
        </patternFill>
      </fill>
    </dxf>
    <dxf>
      <font>
        <b/>
        <i val="0"/>
        <color theme="0"/>
      </font>
      <fill>
        <patternFill>
          <bgColor rgb="FF00A249"/>
        </patternFill>
      </fill>
    </dxf>
    <dxf>
      <font>
        <b/>
        <i val="0"/>
        <color auto="1"/>
      </font>
      <fill>
        <patternFill>
          <bgColor rgb="FFFFC000"/>
        </patternFill>
      </fill>
    </dxf>
    <dxf>
      <fill>
        <patternFill>
          <bgColor theme="6"/>
        </patternFill>
      </fill>
    </dxf>
    <dxf>
      <fill>
        <patternFill>
          <bgColor theme="6"/>
        </patternFill>
      </fill>
    </dxf>
    <dxf>
      <fill>
        <patternFill>
          <bgColor theme="6"/>
        </patternFill>
      </fill>
    </dxf>
    <dxf>
      <fill>
        <patternFill>
          <bgColor theme="6"/>
        </patternFill>
      </fill>
    </dxf>
    <dxf>
      <font>
        <b/>
        <i val="0"/>
        <color theme="0"/>
      </font>
      <fill>
        <patternFill>
          <bgColor rgb="FFC00000"/>
        </patternFill>
      </fill>
    </dxf>
    <dxf>
      <font>
        <b/>
        <i val="0"/>
        <color theme="0"/>
      </font>
      <fill>
        <patternFill>
          <bgColor rgb="FF00A249"/>
        </patternFill>
      </fill>
    </dxf>
    <dxf>
      <font>
        <b/>
        <i val="0"/>
        <color auto="1"/>
      </font>
      <fill>
        <patternFill>
          <bgColor rgb="FFFFC000"/>
        </patternFill>
      </fill>
    </dxf>
    <dxf>
      <fill>
        <patternFill>
          <bgColor theme="6"/>
        </patternFill>
      </fill>
    </dxf>
  </dxfs>
  <tableStyles count="0" defaultTableStyle="TableStyleMedium9" defaultPivotStyle="PivotStyleLight16"/>
  <colors>
    <mruColors>
      <color rgb="FF00A2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s-CO" sz="1000" b="1" i="0" u="none" strike="noStrike" kern="1200" spc="0" baseline="0">
                <a:solidFill>
                  <a:sysClr val="windowText" lastClr="000000">
                    <a:lumMod val="65000"/>
                    <a:lumOff val="35000"/>
                  </a:sysClr>
                </a:solidFill>
                <a:latin typeface="Arial Narrow" panose="020B0606020202030204" pitchFamily="34" charset="0"/>
                <a:ea typeface="+mn-ea"/>
                <a:cs typeface="+mn-cs"/>
              </a:defRPr>
            </a:pPr>
            <a:r>
              <a:rPr lang="es-CO" sz="1000" b="1" i="0" u="none" strike="noStrike" kern="1200" spc="0" baseline="0">
                <a:solidFill>
                  <a:sysClr val="windowText" lastClr="000000">
                    <a:lumMod val="65000"/>
                    <a:lumOff val="35000"/>
                  </a:sysClr>
                </a:solidFill>
                <a:latin typeface="Arial Narrow" panose="020B0606020202030204" pitchFamily="34" charset="0"/>
                <a:ea typeface="+mn-ea"/>
                <a:cs typeface="+mn-cs"/>
              </a:rPr>
              <a:t>INFORME DE DESEMPEÑO ACUMULADO</a:t>
            </a:r>
          </a:p>
        </c:rich>
      </c:tx>
      <c:layout>
        <c:manualLayout>
          <c:xMode val="edge"/>
          <c:yMode val="edge"/>
          <c:x val="0.24401826484018266"/>
          <c:y val="0"/>
        </c:manualLayout>
      </c:layout>
      <c:overlay val="0"/>
      <c:spPr>
        <a:noFill/>
        <a:ln>
          <a:noFill/>
        </a:ln>
        <a:effectLst/>
      </c:spPr>
      <c:txPr>
        <a:bodyPr rot="0" spcFirstLastPara="1" vertOverflow="ellipsis" vert="horz" wrap="square" anchor="ctr" anchorCtr="1"/>
        <a:lstStyle/>
        <a:p>
          <a:pPr algn="ctr" rtl="0">
            <a:defRPr lang="es-CO" sz="1000" b="1" i="0" u="none" strike="noStrike" kern="1200" spc="0" baseline="0">
              <a:solidFill>
                <a:sysClr val="windowText" lastClr="000000">
                  <a:lumMod val="65000"/>
                  <a:lumOff val="35000"/>
                </a:sys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12118466154111947"/>
          <c:y val="0.17086993277958792"/>
          <c:w val="0.84858606018764693"/>
          <c:h val="0.65661489513682358"/>
        </c:manualLayout>
      </c:layout>
      <c:barChart>
        <c:barDir val="col"/>
        <c:grouping val="clustered"/>
        <c:varyColors val="0"/>
        <c:ser>
          <c:idx val="0"/>
          <c:order val="0"/>
          <c:tx>
            <c:v>Programado</c:v>
          </c:tx>
          <c:spPr>
            <a:solidFill>
              <a:srgbClr val="00206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'FMI017'!$B$46:$B$48</c:f>
              <c:strCache>
                <c:ptCount val="3"/>
                <c:pt idx="0">
                  <c:v>Acumulado Anterior</c:v>
                </c:pt>
                <c:pt idx="1">
                  <c:v>Durante el Periodo</c:v>
                </c:pt>
                <c:pt idx="2">
                  <c:v>Acumulado a la Fecha</c:v>
                </c:pt>
              </c:strCache>
            </c:strRef>
          </c:cat>
          <c:val>
            <c:numRef>
              <c:f>'FMI017'!$K$46:$K$48</c:f>
              <c:numCache>
                <c:formatCode>0.00%</c:formatCode>
                <c:ptCount val="3"/>
                <c:pt idx="0">
                  <c:v>0</c:v>
                </c:pt>
                <c:pt idx="1">
                  <c:v>0</c:v>
                </c:pt>
                <c:pt idx="2">
                  <c:v>0</c:v>
                </c:pt>
              </c:numCache>
            </c:numRef>
          </c:val>
          <c:extLst>
            <c:ext xmlns:c16="http://schemas.microsoft.com/office/drawing/2014/chart" uri="{C3380CC4-5D6E-409C-BE32-E72D297353CC}">
              <c16:uniqueId val="{00000001-B69E-4300-AC5E-C114848EF116}"/>
            </c:ext>
          </c:extLst>
        </c:ser>
        <c:ser>
          <c:idx val="1"/>
          <c:order val="1"/>
          <c:tx>
            <c:v>Ejecutado</c:v>
          </c:tx>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'FMI017'!$B$46:$B$48</c:f>
              <c:strCache>
                <c:ptCount val="3"/>
                <c:pt idx="0">
                  <c:v>Acumulado Anterior</c:v>
                </c:pt>
                <c:pt idx="1">
                  <c:v>Durante el Periodo</c:v>
                </c:pt>
                <c:pt idx="2">
                  <c:v>Acumulado a la Fecha</c:v>
                </c:pt>
              </c:strCache>
            </c:strRef>
          </c:cat>
          <c:val>
            <c:numRef>
              <c:f>'FMI017'!$Q$46:$Q$48</c:f>
              <c:numCache>
                <c:formatCode>0.00%</c:formatCode>
                <c:ptCount val="3"/>
                <c:pt idx="0">
                  <c:v>0</c:v>
                </c:pt>
                <c:pt idx="1">
                  <c:v>0</c:v>
                </c:pt>
                <c:pt idx="2">
                  <c:v>0</c:v>
                </c:pt>
              </c:numCache>
            </c:numRef>
          </c:val>
          <c:extLst>
            <c:ext xmlns:c16="http://schemas.microsoft.com/office/drawing/2014/chart" uri="{C3380CC4-5D6E-409C-BE32-E72D297353CC}">
              <c16:uniqueId val="{00000002-B69E-4300-AC5E-C114848EF116}"/>
            </c:ext>
          </c:extLst>
        </c:ser>
        <c:dLbls>
          <c:showLegendKey val="0"/>
          <c:showVal val="0"/>
          <c:showCatName val="0"/>
          <c:showSerName val="0"/>
          <c:showPercent val="0"/>
          <c:showBubbleSize val="0"/>
        </c:dLbls>
        <c:gapWidth val="50"/>
        <c:overlap val="-9"/>
        <c:axId val="439015984"/>
        <c:axId val="439024512"/>
      </c:barChart>
      <c:catAx>
        <c:axId val="43901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9024512"/>
        <c:crosses val="autoZero"/>
        <c:auto val="1"/>
        <c:lblAlgn val="ctr"/>
        <c:lblOffset val="100"/>
        <c:noMultiLvlLbl val="0"/>
      </c:catAx>
      <c:valAx>
        <c:axId val="439024512"/>
        <c:scaling>
          <c:orientation val="minMax"/>
          <c:max val="1"/>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9015984"/>
        <c:crosses val="autoZero"/>
        <c:crossBetween val="between"/>
      </c:valAx>
      <c:spPr>
        <a:noFill/>
        <a:ln>
          <a:noFill/>
        </a:ln>
        <a:effectLst/>
      </c:spPr>
    </c:plotArea>
    <c:legend>
      <c:legendPos val="r"/>
      <c:layout>
        <c:manualLayout>
          <c:xMode val="edge"/>
          <c:yMode val="edge"/>
          <c:x val="0.23982717913685447"/>
          <c:y val="6.7207090171361325E-2"/>
          <c:w val="0.50781705332348293"/>
          <c:h val="7.6057046812112783E-2"/>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r>
              <a:rPr lang="en-US" sz="1000" b="1">
                <a:latin typeface="Arial Narrow" panose="020B0606020202030204" pitchFamily="34" charset="0"/>
              </a:rPr>
              <a:t>ESTADO FINANCIERO DEL CONTRATO</a:t>
            </a:r>
          </a:p>
        </c:rich>
      </c:tx>
      <c:layout>
        <c:manualLayout>
          <c:xMode val="edge"/>
          <c:yMode val="edge"/>
          <c:x val="3.7427372860443725E-3"/>
          <c:y val="1.0662729658792652E-2"/>
        </c:manualLayout>
      </c:layout>
      <c:overlay val="0"/>
      <c:spPr>
        <a:noFill/>
        <a:ln>
          <a:noFill/>
        </a:ln>
        <a:effectLst/>
      </c:spPr>
      <c:txPr>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59510285573277699"/>
          <c:y val="0.26795275590551182"/>
          <c:w val="0.32142809071942929"/>
          <c:h val="0.5595669291338583"/>
        </c:manualLayout>
      </c:layout>
      <c:barChart>
        <c:barDir val="col"/>
        <c:grouping val="clustered"/>
        <c:varyColors val="0"/>
        <c:ser>
          <c:idx val="0"/>
          <c:order val="0"/>
          <c:tx>
            <c:strRef>
              <c:f>'FMI017'!$V$97:$V$98</c:f>
              <c:strCache>
                <c:ptCount val="2"/>
                <c:pt idx="0">
                  <c:v> Valor Actual Contrato </c:v>
                </c:pt>
              </c:strCache>
            </c:strRef>
          </c:tx>
          <c:spPr>
            <a:solidFill>
              <a:schemeClr val="tx2">
                <a:lumMod val="75000"/>
              </a:schemeClr>
            </a:solidFill>
            <a:ln>
              <a:noFill/>
            </a:ln>
            <a:effectLst/>
            <a:scene3d>
              <a:camera prst="orthographicFront"/>
              <a:lightRig rig="chilly" dir="t"/>
            </a:scene3d>
            <a:sp3d prstMaterial="clear">
              <a:bevelT/>
            </a:sp3d>
          </c:spPr>
          <c:invertIfNegative val="0"/>
          <c:dLbls>
            <c:dLbl>
              <c:idx val="0"/>
              <c:spPr>
                <a:noFill/>
                <a:ln>
                  <a:noFill/>
                </a:ln>
                <a:effectLst/>
              </c:spPr>
              <c:txPr>
                <a:bodyPr rot="0" spcFirstLastPara="1" vertOverflow="ellipsis" vert="horz" wrap="square" lIns="38100" tIns="19050" rIns="38100" bIns="19050" anchor="ctr" anchorCtr="1">
                  <a:noAutofit/>
                </a:bodyPr>
                <a:lstStyle/>
                <a:p>
                  <a:pPr>
                    <a:defRPr sz="7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layout>
                    <c:manualLayout>
                      <c:w val="0.27074247809765195"/>
                      <c:h val="7.038770283516857E-2"/>
                    </c:manualLayout>
                  </c15:layout>
                </c:ext>
                <c:ext xmlns:c16="http://schemas.microsoft.com/office/drawing/2014/chart" uri="{C3380CC4-5D6E-409C-BE32-E72D297353CC}">
                  <c16:uniqueId val="{00000000-99BD-4D9A-9F06-82B321421D9A}"/>
                </c:ext>
              </c:extLst>
            </c:dLbl>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Avance de Pagos</c:v>
              </c:pt>
            </c:strLit>
          </c:cat>
          <c:val>
            <c:numRef>
              <c:f>'FMI017'!$V$99</c:f>
              <c:numCache>
                <c:formatCode>_-[$$-240A]\ * #,##0.00_-;\-[$$-240A]\ * #,##0.00_-;_-[$$-240A]\ * "-"??_-;_-@_-</c:formatCode>
                <c:ptCount val="1"/>
              </c:numCache>
            </c:numRef>
          </c:val>
          <c:extLst>
            <c:ext xmlns:c16="http://schemas.microsoft.com/office/drawing/2014/chart" uri="{C3380CC4-5D6E-409C-BE32-E72D297353CC}">
              <c16:uniqueId val="{00000001-99BD-4D9A-9F06-82B321421D9A}"/>
            </c:ext>
          </c:extLst>
        </c:ser>
        <c:ser>
          <c:idx val="1"/>
          <c:order val="1"/>
          <c:tx>
            <c:v>Pagos Realizados</c:v>
          </c:tx>
          <c:spPr>
            <a:solidFill>
              <a:srgbClr val="FFC000"/>
            </a:solidFill>
            <a:ln>
              <a:noFill/>
            </a:ln>
            <a:effectLst>
              <a:outerShdw blurRad="50800" dist="38100" dir="5400000" algn="t" rotWithShape="0">
                <a:prstClr val="black">
                  <a:alpha val="40000"/>
                </a:prstClr>
              </a:outerShdw>
            </a:effectLst>
            <a:scene3d>
              <a:camera prst="orthographicFront"/>
              <a:lightRig rig="threePt" dir="t"/>
            </a:scene3d>
            <a:sp3d/>
          </c:spPr>
          <c:invertIfNegative val="0"/>
          <c:dLbls>
            <c:dLbl>
              <c:idx val="0"/>
              <c:spPr>
                <a:noFill/>
                <a:ln>
                  <a:noFill/>
                </a:ln>
                <a:effectLst/>
              </c:spPr>
              <c:txPr>
                <a:bodyPr rot="0" spcFirstLastPara="1" vertOverflow="ellipsis" vert="horz" wrap="square" lIns="38100" tIns="19050" rIns="38100" bIns="19050" anchor="ctr" anchorCtr="1">
                  <a:noAutofit/>
                </a:bodyPr>
                <a:lstStyle/>
                <a:p>
                  <a:pPr>
                    <a:defRPr sz="700" b="1" i="0" u="none" strike="noStrike" kern="1200" baseline="0">
                      <a:solidFill>
                        <a:schemeClr val="tx2"/>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layout>
                    <c:manualLayout>
                      <c:w val="0.24797825628450856"/>
                      <c:h val="5.9813686385218355E-2"/>
                    </c:manualLayout>
                  </c15:layout>
                </c:ext>
                <c:ext xmlns:c16="http://schemas.microsoft.com/office/drawing/2014/chart" uri="{C3380CC4-5D6E-409C-BE32-E72D297353CC}">
                  <c16:uniqueId val="{00000002-99BD-4D9A-9F06-82B321421D9A}"/>
                </c:ext>
              </c:extLst>
            </c:dLbl>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2"/>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
              <c:pt idx="0">
                <c:v>Avance de Pagos</c:v>
              </c:pt>
            </c:strLit>
          </c:cat>
          <c:val>
            <c:numRef>
              <c:f>'FMI017'!$AD$102</c:f>
              <c:numCache>
                <c:formatCode>_-[$$-240A]\ * #,##0.00_-;\-[$$-240A]\ * #,##0.00_-;_-[$$-240A]\ * "-"??_-;_-@_-</c:formatCode>
                <c:ptCount val="1"/>
              </c:numCache>
            </c:numRef>
          </c:val>
          <c:extLst>
            <c:ext xmlns:c16="http://schemas.microsoft.com/office/drawing/2014/chart" uri="{C3380CC4-5D6E-409C-BE32-E72D297353CC}">
              <c16:uniqueId val="{00000003-99BD-4D9A-9F06-82B321421D9A}"/>
            </c:ext>
          </c:extLst>
        </c:ser>
        <c:dLbls>
          <c:dLblPos val="outEnd"/>
          <c:showLegendKey val="0"/>
          <c:showVal val="1"/>
          <c:showCatName val="0"/>
          <c:showSerName val="0"/>
          <c:showPercent val="0"/>
          <c:showBubbleSize val="0"/>
        </c:dLbls>
        <c:gapWidth val="150"/>
        <c:overlap val="100"/>
        <c:axId val="888073208"/>
        <c:axId val="888073536"/>
      </c:barChart>
      <c:catAx>
        <c:axId val="888073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888073536"/>
        <c:crosses val="autoZero"/>
        <c:auto val="1"/>
        <c:lblAlgn val="ctr"/>
        <c:lblOffset val="100"/>
        <c:noMultiLvlLbl val="0"/>
      </c:catAx>
      <c:valAx>
        <c:axId val="888073536"/>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_-[$$-240A]\ * #,##0.00_-;\-[$$-240A]\ * #,##0.00_-;_-[$$-240A]\ * &quot;-&quot;??_-;_-@_-"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888073208"/>
        <c:crosses val="autoZero"/>
        <c:crossBetween val="between"/>
        <c:dispUnits>
          <c:builtInUnit val="millions"/>
          <c:dispUnitsLbl>
            <c:spPr>
              <a:noFill/>
              <a:ln>
                <a:noFill/>
              </a:ln>
              <a:effectLst/>
            </c:spPr>
            <c:txPr>
              <a:bodyPr rot="-54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dispUnitsLbl>
        </c:dispUnits>
      </c:valAx>
      <c:spPr>
        <a:noFill/>
        <a:ln>
          <a:noFill/>
        </a:ln>
        <a:effectLst/>
      </c:spPr>
    </c:plotArea>
    <c:legend>
      <c:legendPos val="r"/>
      <c:layout>
        <c:manualLayout>
          <c:xMode val="edge"/>
          <c:yMode val="edge"/>
          <c:x val="9.2056441662740872E-3"/>
          <c:y val="0.72447412823397073"/>
          <c:w val="0.41855212770534833"/>
          <c:h val="0.24793449543261017"/>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Narrow" panose="020B0606020202030204" pitchFamily="34" charset="0"/>
                <a:ea typeface="+mn-ea"/>
                <a:cs typeface="+mn-cs"/>
              </a:defRPr>
            </a:pPr>
            <a:r>
              <a:rPr lang="en-US">
                <a:latin typeface="Arial Narrow" panose="020B0606020202030204" pitchFamily="34" charset="0"/>
              </a:rPr>
              <a:t>Curva S</a:t>
            </a:r>
          </a:p>
        </c:rich>
      </c:tx>
      <c:layout>
        <c:manualLayout>
          <c:xMode val="edge"/>
          <c:yMode val="edge"/>
          <c:x val="0.4535829453713246"/>
          <c:y val="6.817041933865970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1218824545665969"/>
          <c:y val="5.5644104785180983E-2"/>
          <c:w val="0.83971383323919946"/>
          <c:h val="0.80932143258525913"/>
        </c:manualLayout>
      </c:layout>
      <c:lineChart>
        <c:grouping val="standard"/>
        <c:varyColors val="0"/>
        <c:ser>
          <c:idx val="0"/>
          <c:order val="0"/>
          <c:tx>
            <c:v>Valor Planeado</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26"/>
              <c:layout>
                <c:manualLayout>
                  <c:x val="-1.4336751943342161E-16"/>
                  <c:y val="4.1279669762641892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9C5-4C5C-9223-7C58FF6999A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'Datos Curva S'!$A$5:$A$55</c15:sqref>
                  </c15:fullRef>
                </c:ext>
              </c:extLst>
              <c:f>('Datos Curva S'!$A$5:$A$31,'Datos Curva S'!$A$55)</c:f>
              <c:strCache>
                <c:ptCount val="1"/>
                <c:pt idx="0">
                  <c:v>Inicio</c:v>
                </c:pt>
              </c:strCache>
            </c:strRef>
          </c:cat>
          <c:val>
            <c:numRef>
              <c:extLst>
                <c:ext xmlns:c15="http://schemas.microsoft.com/office/drawing/2012/chart" uri="{02D57815-91ED-43cb-92C2-25804820EDAC}">
                  <c15:fullRef>
                    <c15:sqref>'Datos Curva S'!$B$5:$B$55</c15:sqref>
                  </c15:fullRef>
                </c:ext>
              </c:extLst>
              <c:f>('Datos Curva S'!$B$5:$B$31,'Datos Curva S'!$B$55)</c:f>
              <c:numCache>
                <c:formatCode>0.00%</c:formatCode>
                <c:ptCount val="28"/>
                <c:pt idx="0">
                  <c:v>0</c:v>
                </c:pt>
              </c:numCache>
            </c:numRef>
          </c:val>
          <c:smooth val="0"/>
          <c:extLst>
            <c:ext xmlns:c16="http://schemas.microsoft.com/office/drawing/2014/chart" uri="{C3380CC4-5D6E-409C-BE32-E72D297353CC}">
              <c16:uniqueId val="{00000001-89C5-4C5C-9223-7C58FF6999A0}"/>
            </c:ext>
          </c:extLst>
        </c:ser>
        <c:ser>
          <c:idx val="1"/>
          <c:order val="1"/>
          <c:tx>
            <c:v>Valor Ganado</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dLbl>
              <c:idx val="2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9C5-4C5C-9223-7C58FF6999A0}"/>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CO"/>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'Datos Curva S'!$A$5:$A$55</c15:sqref>
                  </c15:fullRef>
                </c:ext>
              </c:extLst>
              <c:f>('Datos Curva S'!$A$5:$A$31,'Datos Curva S'!$A$55)</c:f>
              <c:strCache>
                <c:ptCount val="1"/>
                <c:pt idx="0">
                  <c:v>Inicio</c:v>
                </c:pt>
              </c:strCache>
            </c:strRef>
          </c:cat>
          <c:val>
            <c:numRef>
              <c:extLst>
                <c:ext xmlns:c15="http://schemas.microsoft.com/office/drawing/2012/chart" uri="{02D57815-91ED-43cb-92C2-25804820EDAC}">
                  <c15:fullRef>
                    <c15:sqref>'Datos Curva S'!$D$5:$D$30</c15:sqref>
                  </c15:fullRef>
                </c:ext>
              </c:extLst>
              <c:f>'Datos Curva S'!$D$5:$D$30</c:f>
              <c:numCache>
                <c:formatCode>0.00%</c:formatCode>
                <c:ptCount val="26"/>
                <c:pt idx="0">
                  <c:v>0</c:v>
                </c:pt>
              </c:numCache>
            </c:numRef>
          </c:val>
          <c:smooth val="0"/>
          <c:extLst>
            <c:ext xmlns:c16="http://schemas.microsoft.com/office/drawing/2014/chart" uri="{C3380CC4-5D6E-409C-BE32-E72D297353CC}">
              <c16:uniqueId val="{00000003-89C5-4C5C-9223-7C58FF6999A0}"/>
            </c:ext>
          </c:extLst>
        </c:ser>
        <c:dLbls>
          <c:showLegendKey val="0"/>
          <c:showVal val="0"/>
          <c:showCatName val="0"/>
          <c:showSerName val="0"/>
          <c:showPercent val="0"/>
          <c:showBubbleSize val="0"/>
        </c:dLbls>
        <c:marker val="1"/>
        <c:smooth val="0"/>
        <c:axId val="437584408"/>
        <c:axId val="437579488"/>
      </c:lineChart>
      <c:catAx>
        <c:axId val="437584408"/>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Semanas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7579488"/>
        <c:crosses val="autoZero"/>
        <c:auto val="1"/>
        <c:lblAlgn val="ctr"/>
        <c:lblOffset val="100"/>
        <c:noMultiLvlLbl val="0"/>
      </c:catAx>
      <c:valAx>
        <c:axId val="437579488"/>
        <c:scaling>
          <c:orientation val="minMax"/>
          <c:max val="1"/>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r>
                  <a:rPr lang="en-US" sz="800">
                    <a:latin typeface="Arial Narrow" panose="020B0606020202030204" pitchFamily="34" charset="0"/>
                  </a:rPr>
                  <a:t>Avance Acumulado</a:t>
                </a:r>
              </a:p>
            </c:rich>
          </c:tx>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crossAx val="437584408"/>
        <c:crosses val="autoZero"/>
        <c:crossBetween val="midCat"/>
      </c:valAx>
      <c:spPr>
        <a:solidFill>
          <a:schemeClr val="lt1"/>
        </a:solidFill>
        <a:ln>
          <a:noFill/>
        </a:ln>
        <a:effectLst/>
      </c:spPr>
    </c:plotArea>
    <c:legend>
      <c:legendPos val="r"/>
      <c:layout>
        <c:manualLayout>
          <c:xMode val="edge"/>
          <c:yMode val="edge"/>
          <c:x val="0.14438578530405508"/>
          <c:y val="0.17898056371434851"/>
          <c:w val="0.26552089216696012"/>
          <c:h val="0.1011914726588644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0" i="0" u="none" strike="noStrike" kern="1200" spc="0" baseline="0">
                <a:solidFill>
                  <a:schemeClr val="tx1">
                    <a:lumMod val="65000"/>
                    <a:lumOff val="35000"/>
                  </a:schemeClr>
                </a:solidFill>
                <a:latin typeface="Arial Narrow" panose="020B0606020202030204" pitchFamily="34" charset="0"/>
                <a:ea typeface="+mn-ea"/>
                <a:cs typeface="+mn-cs"/>
              </a:defRPr>
            </a:pPr>
            <a:r>
              <a:rPr lang="en-US" sz="900"/>
              <a:t>Desempeño por Componentes</a:t>
            </a:r>
          </a:p>
        </c:rich>
      </c:tx>
      <c:layout>
        <c:manualLayout>
          <c:xMode val="edge"/>
          <c:yMode val="edge"/>
          <c:x val="0.34958145461509715"/>
          <c:y val="0"/>
        </c:manualLayout>
      </c:layout>
      <c:overlay val="0"/>
      <c:spPr>
        <a:noFill/>
        <a:ln>
          <a:noFill/>
        </a:ln>
        <a:effectLst/>
      </c:spPr>
      <c:txPr>
        <a:bodyPr rot="0" spcFirstLastPara="1" vertOverflow="ellipsis" vert="horz" wrap="square" anchor="ctr" anchorCtr="1"/>
        <a:lstStyle/>
        <a:p>
          <a:pPr>
            <a:defRPr sz="900" b="0"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19825841591064511"/>
          <c:y val="0.11968413431079739"/>
          <c:w val="0.75431482983133302"/>
          <c:h val="0.63695463135294639"/>
        </c:manualLayout>
      </c:layout>
      <c:barChart>
        <c:barDir val="bar"/>
        <c:grouping val="clustered"/>
        <c:varyColors val="0"/>
        <c:ser>
          <c:idx val="0"/>
          <c:order val="0"/>
          <c:tx>
            <c:strRef>
              <c:f>Componentes!$E$4</c:f>
              <c:strCache>
                <c:ptCount val="1"/>
                <c:pt idx="0">
                  <c:v>Programado a la fecha</c:v>
                </c:pt>
              </c:strCache>
            </c:strRef>
          </c:tx>
          <c:spPr>
            <a:solidFill>
              <a:schemeClr val="accent1"/>
            </a:solidFill>
            <a:ln>
              <a:noFill/>
            </a:ln>
            <a:effectLst/>
          </c:spPr>
          <c:invertIfNegative val="0"/>
          <c:cat>
            <c:strRef>
              <c:f>Componentes!$B$6:$B$15</c:f>
              <c:strCache>
                <c:ptCount val="10"/>
                <c:pt idx="0">
                  <c:v>Componente 1</c:v>
                </c:pt>
                <c:pt idx="1">
                  <c:v>Componente 2</c:v>
                </c:pt>
                <c:pt idx="2">
                  <c:v>Componente 3</c:v>
                </c:pt>
                <c:pt idx="3">
                  <c:v>Componente 4</c:v>
                </c:pt>
                <c:pt idx="4">
                  <c:v>Componente 5</c:v>
                </c:pt>
                <c:pt idx="5">
                  <c:v>Componente 6</c:v>
                </c:pt>
                <c:pt idx="6">
                  <c:v>Componente 7</c:v>
                </c:pt>
                <c:pt idx="7">
                  <c:v>Componente 8</c:v>
                </c:pt>
                <c:pt idx="8">
                  <c:v>Componente 9</c:v>
                </c:pt>
                <c:pt idx="9">
                  <c:v>Componente 10</c:v>
                </c:pt>
              </c:strCache>
            </c:strRef>
          </c:cat>
          <c:val>
            <c:numRef>
              <c:f>Componentes!$E$6:$E$15</c:f>
              <c:numCache>
                <c:formatCode>0.00%</c:formatCode>
                <c:ptCount val="10"/>
              </c:numCache>
            </c:numRef>
          </c:val>
          <c:extLst>
            <c:ext xmlns:c16="http://schemas.microsoft.com/office/drawing/2014/chart" uri="{C3380CC4-5D6E-409C-BE32-E72D297353CC}">
              <c16:uniqueId val="{00000000-6050-4D33-AAEF-71D5EE9006EA}"/>
            </c:ext>
          </c:extLst>
        </c:ser>
        <c:ser>
          <c:idx val="1"/>
          <c:order val="1"/>
          <c:tx>
            <c:strRef>
              <c:f>Componentes!$G$4</c:f>
              <c:strCache>
                <c:ptCount val="1"/>
                <c:pt idx="0">
                  <c:v>Ejecutado a La fecha</c:v>
                </c:pt>
              </c:strCache>
            </c:strRef>
          </c:tx>
          <c:spPr>
            <a:solidFill>
              <a:schemeClr val="accent2"/>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Narrow" panose="020B0606020202030204" pitchFamily="34" charset="0"/>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Componentes!$B$6:$B$15</c:f>
              <c:strCache>
                <c:ptCount val="10"/>
                <c:pt idx="0">
                  <c:v>Componente 1</c:v>
                </c:pt>
                <c:pt idx="1">
                  <c:v>Componente 2</c:v>
                </c:pt>
                <c:pt idx="2">
                  <c:v>Componente 3</c:v>
                </c:pt>
                <c:pt idx="3">
                  <c:v>Componente 4</c:v>
                </c:pt>
                <c:pt idx="4">
                  <c:v>Componente 5</c:v>
                </c:pt>
                <c:pt idx="5">
                  <c:v>Componente 6</c:v>
                </c:pt>
                <c:pt idx="6">
                  <c:v>Componente 7</c:v>
                </c:pt>
                <c:pt idx="7">
                  <c:v>Componente 8</c:v>
                </c:pt>
                <c:pt idx="8">
                  <c:v>Componente 9</c:v>
                </c:pt>
                <c:pt idx="9">
                  <c:v>Componente 10</c:v>
                </c:pt>
              </c:strCache>
            </c:strRef>
          </c:cat>
          <c:val>
            <c:numRef>
              <c:f>Componentes!$G$6:$G$15</c:f>
              <c:numCache>
                <c:formatCode>0.00%</c:formatCode>
                <c:ptCount val="10"/>
              </c:numCache>
            </c:numRef>
          </c:val>
          <c:extLst>
            <c:ext xmlns:c16="http://schemas.microsoft.com/office/drawing/2014/chart" uri="{C3380CC4-5D6E-409C-BE32-E72D297353CC}">
              <c16:uniqueId val="{00000001-6050-4D33-AAEF-71D5EE9006EA}"/>
            </c:ext>
          </c:extLst>
        </c:ser>
        <c:dLbls>
          <c:showLegendKey val="0"/>
          <c:showVal val="0"/>
          <c:showCatName val="0"/>
          <c:showSerName val="0"/>
          <c:showPercent val="0"/>
          <c:showBubbleSize val="0"/>
        </c:dLbls>
        <c:gapWidth val="150"/>
        <c:axId val="437584408"/>
        <c:axId val="437579488"/>
      </c:barChart>
      <c:catAx>
        <c:axId val="437584408"/>
        <c:scaling>
          <c:orientation val="maxMin"/>
        </c:scaling>
        <c:delete val="0"/>
        <c:axPos val="l"/>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r>
                  <a:rPr lang="en-US" sz="800"/>
                  <a:t>Componente</a:t>
                </a:r>
              </a:p>
            </c:rich>
          </c:tx>
          <c:layout>
            <c:manualLayout>
              <c:xMode val="edge"/>
              <c:yMode val="edge"/>
              <c:x val="3.5714722303652419E-4"/>
              <c:y val="0.30700927952578888"/>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crossAx val="437579488"/>
        <c:crosses val="autoZero"/>
        <c:auto val="1"/>
        <c:lblAlgn val="ctr"/>
        <c:lblOffset val="100"/>
        <c:tickLblSkip val="1"/>
        <c:noMultiLvlLbl val="0"/>
      </c:catAx>
      <c:valAx>
        <c:axId val="437579488"/>
        <c:scaling>
          <c:orientation val="minMax"/>
          <c:max val="1"/>
        </c:scaling>
        <c:delete val="0"/>
        <c:axPos val="t"/>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r>
                  <a:rPr lang="en-US" sz="800"/>
                  <a:t>Avance Reportado</a:t>
                </a:r>
              </a:p>
            </c:rich>
          </c:tx>
          <c:layout>
            <c:manualLayout>
              <c:xMode val="edge"/>
              <c:yMode val="edge"/>
              <c:x val="0.53015996311271907"/>
              <c:y val="0.91160919540229901"/>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title>
        <c:numFmt formatCode="0%" sourceLinked="0"/>
        <c:majorTickMark val="none"/>
        <c:minorTickMark val="none"/>
        <c:tickLblPos val="high"/>
        <c:spPr>
          <a:noFill/>
          <a:ln>
            <a:solidFill>
              <a:schemeClr val="bg1"/>
            </a:solid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crossAx val="437584408"/>
        <c:crosses val="autoZero"/>
        <c:crossBetween val="between"/>
        <c:majorUnit val="0.1"/>
        <c:minorUnit val="2.0000000000000004E-2"/>
      </c:valAx>
      <c:spPr>
        <a:noFill/>
        <a:ln>
          <a:noFill/>
        </a:ln>
        <a:effectLst/>
      </c:spPr>
    </c:plotArea>
    <c:legend>
      <c:legendPos val="r"/>
      <c:layout>
        <c:manualLayout>
          <c:xMode val="edge"/>
          <c:yMode val="edge"/>
          <c:x val="4.3160956231822346E-2"/>
          <c:y val="0.83748212507919273"/>
          <c:w val="0.23886413760091504"/>
          <c:h val="0.14469092225540772"/>
        </c:manualLayout>
      </c:layout>
      <c:overlay val="0"/>
      <c:spPr>
        <a:noFill/>
        <a:ln>
          <a:noFill/>
        </a:ln>
        <a:effectLst/>
      </c:spPr>
      <c:txPr>
        <a:bodyPr rot="0" spcFirstLastPara="1" vertOverflow="ellipsis" vert="horz" wrap="square" anchor="ctr" anchorCtr="1"/>
        <a:lstStyle/>
        <a:p>
          <a:pPr>
            <a:defRPr sz="6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Narrow" panose="020B0606020202030204" pitchFamily="34" charset="0"/>
        </a:defRPr>
      </a:pPr>
      <a:endParaRPr lang="es-CO"/>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Narrow" panose="020B0606020202030204" pitchFamily="34" charset="0"/>
                <a:ea typeface="+mn-ea"/>
                <a:cs typeface="+mn-cs"/>
              </a:defRPr>
            </a:pPr>
            <a:r>
              <a:rPr lang="en-US">
                <a:latin typeface="Arial Narrow" panose="020B0606020202030204" pitchFamily="34" charset="0"/>
              </a:rPr>
              <a:t>Curva S</a:t>
            </a:r>
          </a:p>
        </c:rich>
      </c:tx>
      <c:layout>
        <c:manualLayout>
          <c:xMode val="edge"/>
          <c:yMode val="edge"/>
          <c:x val="0.4535829453713246"/>
          <c:y val="6.817041933865970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12041266723232855"/>
          <c:y val="5.5644104785180983E-2"/>
          <c:w val="0.85112685976488323"/>
          <c:h val="0.80932143258525913"/>
        </c:manualLayout>
      </c:layout>
      <c:lineChart>
        <c:grouping val="standard"/>
        <c:varyColors val="0"/>
        <c:ser>
          <c:idx val="0"/>
          <c:order val="0"/>
          <c:tx>
            <c:v>Valor Planeado</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26"/>
              <c:layout>
                <c:manualLayout>
                  <c:x val="-1.4336751943342161E-16"/>
                  <c:y val="4.1279669762641892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8E6-4AA2-929B-BCDDB7CE685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'Datos Curva S'!$A$5:$A$55</c15:sqref>
                  </c15:fullRef>
                </c:ext>
              </c:extLst>
              <c:f>('Datos Curva S'!$A$5:$A$31,'Datos Curva S'!$A$55)</c:f>
              <c:strCache>
                <c:ptCount val="1"/>
                <c:pt idx="0">
                  <c:v>Inicio</c:v>
                </c:pt>
              </c:strCache>
            </c:strRef>
          </c:cat>
          <c:val>
            <c:numRef>
              <c:extLst>
                <c:ext xmlns:c15="http://schemas.microsoft.com/office/drawing/2012/chart" uri="{02D57815-91ED-43cb-92C2-25804820EDAC}">
                  <c15:fullRef>
                    <c15:sqref>'Datos Curva S'!$B$5:$B$55</c15:sqref>
                  </c15:fullRef>
                </c:ext>
              </c:extLst>
              <c:f>('Datos Curva S'!$B$5:$B$31,'Datos Curva S'!$B$55)</c:f>
              <c:numCache>
                <c:formatCode>0.00%</c:formatCode>
                <c:ptCount val="28"/>
                <c:pt idx="0">
                  <c:v>0</c:v>
                </c:pt>
              </c:numCache>
            </c:numRef>
          </c:val>
          <c:smooth val="0"/>
          <c:extLst>
            <c:ext xmlns:c16="http://schemas.microsoft.com/office/drawing/2014/chart" uri="{C3380CC4-5D6E-409C-BE32-E72D297353CC}">
              <c16:uniqueId val="{00000001-78E6-4AA2-929B-BCDDB7CE6851}"/>
            </c:ext>
          </c:extLst>
        </c:ser>
        <c:ser>
          <c:idx val="1"/>
          <c:order val="1"/>
          <c:tx>
            <c:v>Valor Ganado</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dLbl>
              <c:idx val="2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8E6-4AA2-929B-BCDDB7CE685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CO"/>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'Datos Curva S'!$A$5:$A$55</c15:sqref>
                  </c15:fullRef>
                </c:ext>
              </c:extLst>
              <c:f>('Datos Curva S'!$A$5:$A$31,'Datos Curva S'!$A$55)</c:f>
              <c:strCache>
                <c:ptCount val="1"/>
                <c:pt idx="0">
                  <c:v>Inicio</c:v>
                </c:pt>
              </c:strCache>
            </c:strRef>
          </c:cat>
          <c:val>
            <c:numRef>
              <c:extLst>
                <c:ext xmlns:c15="http://schemas.microsoft.com/office/drawing/2012/chart" uri="{02D57815-91ED-43cb-92C2-25804820EDAC}">
                  <c15:fullRef>
                    <c15:sqref>'Datos Curva S'!$D$5:$D$30</c15:sqref>
                  </c15:fullRef>
                </c:ext>
              </c:extLst>
              <c:f>'Datos Curva S'!$D$5:$D$30</c:f>
              <c:numCache>
                <c:formatCode>0.00%</c:formatCode>
                <c:ptCount val="26"/>
                <c:pt idx="0">
                  <c:v>0</c:v>
                </c:pt>
              </c:numCache>
            </c:numRef>
          </c:val>
          <c:smooth val="0"/>
          <c:extLst>
            <c:ext xmlns:c16="http://schemas.microsoft.com/office/drawing/2014/chart" uri="{C3380CC4-5D6E-409C-BE32-E72D297353CC}">
              <c16:uniqueId val="{00000002-78E6-4AA2-929B-BCDDB7CE6851}"/>
            </c:ext>
          </c:extLst>
        </c:ser>
        <c:dLbls>
          <c:showLegendKey val="0"/>
          <c:showVal val="0"/>
          <c:showCatName val="0"/>
          <c:showSerName val="0"/>
          <c:showPercent val="0"/>
          <c:showBubbleSize val="0"/>
        </c:dLbls>
        <c:marker val="1"/>
        <c:smooth val="0"/>
        <c:axId val="437584408"/>
        <c:axId val="437579488"/>
      </c:lineChart>
      <c:catAx>
        <c:axId val="437584408"/>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Semanas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7579488"/>
        <c:crosses val="autoZero"/>
        <c:auto val="1"/>
        <c:lblAlgn val="ctr"/>
        <c:lblOffset val="100"/>
        <c:noMultiLvlLbl val="0"/>
      </c:catAx>
      <c:valAx>
        <c:axId val="437579488"/>
        <c:scaling>
          <c:orientation val="minMax"/>
          <c:max val="1"/>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Avance Acumulado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37584408"/>
        <c:crosses val="autoZero"/>
        <c:crossBetween val="midCat"/>
      </c:valAx>
      <c:spPr>
        <a:solidFill>
          <a:schemeClr val="lt1"/>
        </a:solidFill>
        <a:ln>
          <a:noFill/>
        </a:ln>
        <a:effectLst/>
      </c:spPr>
    </c:plotArea>
    <c:legend>
      <c:legendPos val="r"/>
      <c:layout>
        <c:manualLayout>
          <c:xMode val="edge"/>
          <c:yMode val="edge"/>
          <c:x val="0.14438578530405508"/>
          <c:y val="0.17898056371434851"/>
          <c:w val="0.2120749969696685"/>
          <c:h val="0.1011914726588644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Arial Narrow" panose="020B0606020202030204" pitchFamily="34" charset="0"/>
                <a:ea typeface="+mn-ea"/>
                <a:cs typeface="+mn-cs"/>
              </a:defRPr>
            </a:pPr>
            <a:r>
              <a:rPr lang="en-US" sz="1100">
                <a:latin typeface="Arial Narrow" panose="020B0606020202030204" pitchFamily="34" charset="0"/>
              </a:rPr>
              <a:t>Desempeño por Componentes</a:t>
            </a:r>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16137545277646512"/>
          <c:y val="0.11968413431079739"/>
          <c:w val="0.79119774722222524"/>
          <c:h val="0.64213271684032791"/>
        </c:manualLayout>
      </c:layout>
      <c:barChart>
        <c:barDir val="bar"/>
        <c:grouping val="clustered"/>
        <c:varyColors val="0"/>
        <c:ser>
          <c:idx val="0"/>
          <c:order val="0"/>
          <c:tx>
            <c:strRef>
              <c:f>Componentes!$E$4</c:f>
              <c:strCache>
                <c:ptCount val="1"/>
                <c:pt idx="0">
                  <c:v>Programado a la fecha</c:v>
                </c:pt>
              </c:strCache>
            </c:strRef>
          </c:tx>
          <c:spPr>
            <a:solidFill>
              <a:schemeClr val="accent1"/>
            </a:solidFill>
            <a:ln>
              <a:noFill/>
            </a:ln>
            <a:effectLst/>
          </c:spPr>
          <c:invertIfNegative val="0"/>
          <c:cat>
            <c:strRef>
              <c:f>Componentes!$B$6:$B$15</c:f>
              <c:strCache>
                <c:ptCount val="10"/>
                <c:pt idx="0">
                  <c:v>Componente 1</c:v>
                </c:pt>
                <c:pt idx="1">
                  <c:v>Componente 2</c:v>
                </c:pt>
                <c:pt idx="2">
                  <c:v>Componente 3</c:v>
                </c:pt>
                <c:pt idx="3">
                  <c:v>Componente 4</c:v>
                </c:pt>
                <c:pt idx="4">
                  <c:v>Componente 5</c:v>
                </c:pt>
                <c:pt idx="5">
                  <c:v>Componente 6</c:v>
                </c:pt>
                <c:pt idx="6">
                  <c:v>Componente 7</c:v>
                </c:pt>
                <c:pt idx="7">
                  <c:v>Componente 8</c:v>
                </c:pt>
                <c:pt idx="8">
                  <c:v>Componente 9</c:v>
                </c:pt>
                <c:pt idx="9">
                  <c:v>Componente 10</c:v>
                </c:pt>
              </c:strCache>
            </c:strRef>
          </c:cat>
          <c:val>
            <c:numRef>
              <c:f>Componentes!$E$6:$E$15</c:f>
              <c:numCache>
                <c:formatCode>0.00%</c:formatCode>
                <c:ptCount val="10"/>
              </c:numCache>
            </c:numRef>
          </c:val>
          <c:extLst>
            <c:ext xmlns:c16="http://schemas.microsoft.com/office/drawing/2014/chart" uri="{C3380CC4-5D6E-409C-BE32-E72D297353CC}">
              <c16:uniqueId val="{00000000-A766-4380-9650-01BB89F3BCDD}"/>
            </c:ext>
          </c:extLst>
        </c:ser>
        <c:ser>
          <c:idx val="1"/>
          <c:order val="1"/>
          <c:tx>
            <c:strRef>
              <c:f>Componentes!$G$4</c:f>
              <c:strCache>
                <c:ptCount val="1"/>
                <c:pt idx="0">
                  <c:v>Ejecutado a La fecha</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Componentes!$B$6:$B$15</c:f>
              <c:strCache>
                <c:ptCount val="10"/>
                <c:pt idx="0">
                  <c:v>Componente 1</c:v>
                </c:pt>
                <c:pt idx="1">
                  <c:v>Componente 2</c:v>
                </c:pt>
                <c:pt idx="2">
                  <c:v>Componente 3</c:v>
                </c:pt>
                <c:pt idx="3">
                  <c:v>Componente 4</c:v>
                </c:pt>
                <c:pt idx="4">
                  <c:v>Componente 5</c:v>
                </c:pt>
                <c:pt idx="5">
                  <c:v>Componente 6</c:v>
                </c:pt>
                <c:pt idx="6">
                  <c:v>Componente 7</c:v>
                </c:pt>
                <c:pt idx="7">
                  <c:v>Componente 8</c:v>
                </c:pt>
                <c:pt idx="8">
                  <c:v>Componente 9</c:v>
                </c:pt>
                <c:pt idx="9">
                  <c:v>Componente 10</c:v>
                </c:pt>
              </c:strCache>
            </c:strRef>
          </c:cat>
          <c:val>
            <c:numRef>
              <c:f>Componentes!$G$6:$G$15</c:f>
              <c:numCache>
                <c:formatCode>0.00%</c:formatCode>
                <c:ptCount val="10"/>
              </c:numCache>
            </c:numRef>
          </c:val>
          <c:extLst>
            <c:ext xmlns:c16="http://schemas.microsoft.com/office/drawing/2014/chart" uri="{C3380CC4-5D6E-409C-BE32-E72D297353CC}">
              <c16:uniqueId val="{00000001-A766-4380-9650-01BB89F3BCDD}"/>
            </c:ext>
          </c:extLst>
        </c:ser>
        <c:dLbls>
          <c:showLegendKey val="0"/>
          <c:showVal val="0"/>
          <c:showCatName val="0"/>
          <c:showSerName val="0"/>
          <c:showPercent val="0"/>
          <c:showBubbleSize val="0"/>
        </c:dLbls>
        <c:gapWidth val="150"/>
        <c:axId val="437584408"/>
        <c:axId val="437579488"/>
      </c:barChart>
      <c:catAx>
        <c:axId val="437584408"/>
        <c:scaling>
          <c:orientation val="maxMin"/>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r>
                  <a:rPr lang="en-US" sz="900">
                    <a:latin typeface="Arial Narrow" panose="020B0606020202030204" pitchFamily="34" charset="0"/>
                  </a:rPr>
                  <a:t>Componente</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37579488"/>
        <c:crosses val="autoZero"/>
        <c:auto val="1"/>
        <c:lblAlgn val="ctr"/>
        <c:lblOffset val="100"/>
        <c:noMultiLvlLbl val="0"/>
      </c:catAx>
      <c:valAx>
        <c:axId val="437579488"/>
        <c:scaling>
          <c:orientation val="minMax"/>
          <c:max val="1"/>
        </c:scaling>
        <c:delete val="0"/>
        <c:axPos val="t"/>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Narrow" panose="020B0606020202030204" pitchFamily="34" charset="0"/>
                    <a:ea typeface="+mn-ea"/>
                    <a:cs typeface="+mn-cs"/>
                  </a:defRPr>
                </a:pPr>
                <a:r>
                  <a:rPr lang="en-US">
                    <a:latin typeface="Arial Narrow" panose="020B0606020202030204" pitchFamily="34" charset="0"/>
                  </a:rPr>
                  <a:t>Avance Reportado</a:t>
                </a:r>
              </a:p>
            </c:rich>
          </c:tx>
          <c:layout>
            <c:manualLayout>
              <c:xMode val="edge"/>
              <c:yMode val="edge"/>
              <c:x val="0.53015996311271907"/>
              <c:y val="0.9116091954022990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title>
        <c:numFmt formatCode="0%" sourceLinked="0"/>
        <c:majorTickMark val="none"/>
        <c:minorTickMark val="none"/>
        <c:tickLblPos val="high"/>
        <c:spPr>
          <a:noFill/>
          <a:ln>
            <a:solidFill>
              <a:schemeClr val="bg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37584408"/>
        <c:crosses val="autoZero"/>
        <c:crossBetween val="between"/>
        <c:majorUnit val="0.1"/>
        <c:minorUnit val="2.0000000000000004E-2"/>
      </c:valAx>
      <c:spPr>
        <a:noFill/>
        <a:ln>
          <a:noFill/>
        </a:ln>
        <a:effectLst/>
      </c:spPr>
    </c:plotArea>
    <c:legend>
      <c:legendPos val="r"/>
      <c:layout>
        <c:manualLayout>
          <c:xMode val="edge"/>
          <c:yMode val="edge"/>
          <c:x val="4.3160956231822346E-2"/>
          <c:y val="0.83748212507919273"/>
          <c:w val="0.20233453926367312"/>
          <c:h val="0.1446909222554077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O" sz="1000" b="1">
                <a:latin typeface="Arial Narrow" panose="020B0606020202030204" pitchFamily="34" charset="0"/>
              </a:rPr>
              <a:t>REPORTE</a:t>
            </a:r>
            <a:r>
              <a:rPr lang="es-CO" sz="1000" b="1" baseline="0">
                <a:latin typeface="Arial Narrow" panose="020B0606020202030204" pitchFamily="34" charset="0"/>
              </a:rPr>
              <a:t> DE AVANCE FISICO ACUMULADO</a:t>
            </a:r>
            <a:endParaRPr lang="es-CO" sz="1000" b="1">
              <a:latin typeface="Arial Narrow" panose="020B0606020202030204" pitchFamily="34" charset="0"/>
            </a:endParaRPr>
          </a:p>
        </c:rich>
      </c:tx>
      <c:layout>
        <c:manualLayout>
          <c:xMode val="edge"/>
          <c:yMode val="edge"/>
          <c:x val="0.25054858883380321"/>
          <c:y val="6.1162079510703364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manualLayout>
          <c:layoutTarget val="inner"/>
          <c:xMode val="edge"/>
          <c:yMode val="edge"/>
          <c:x val="0.12118466154111947"/>
          <c:y val="0.14501595887771646"/>
          <c:w val="0.84858606018764693"/>
          <c:h val="0.77480518536290999"/>
        </c:manualLayout>
      </c:layout>
      <c:barChart>
        <c:barDir val="col"/>
        <c:grouping val="clustered"/>
        <c:varyColors val="0"/>
        <c:ser>
          <c:idx val="0"/>
          <c:order val="0"/>
          <c:tx>
            <c:v>Programado</c:v>
          </c:tx>
          <c:spPr>
            <a:solidFill>
              <a:srgbClr val="00206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'FMI017'!$B$46:$B$48</c:f>
              <c:strCache>
                <c:ptCount val="3"/>
                <c:pt idx="0">
                  <c:v>Acumulado Anterior</c:v>
                </c:pt>
                <c:pt idx="1">
                  <c:v>Durante el Periodo</c:v>
                </c:pt>
                <c:pt idx="2">
                  <c:v>Acumulado a la Fecha</c:v>
                </c:pt>
              </c:strCache>
            </c:strRef>
          </c:cat>
          <c:val>
            <c:numRef>
              <c:f>'FMI017'!$G$82:$G$84</c:f>
              <c:numCache>
                <c:formatCode>0.00%</c:formatCode>
                <c:ptCount val="3"/>
                <c:pt idx="2">
                  <c:v>0</c:v>
                </c:pt>
              </c:numCache>
            </c:numRef>
          </c:val>
          <c:extLst>
            <c:ext xmlns:c16="http://schemas.microsoft.com/office/drawing/2014/chart" uri="{C3380CC4-5D6E-409C-BE32-E72D297353CC}">
              <c16:uniqueId val="{00000000-B239-419C-9E7A-28023C9679DE}"/>
            </c:ext>
          </c:extLst>
        </c:ser>
        <c:ser>
          <c:idx val="1"/>
          <c:order val="1"/>
          <c:tx>
            <c:v>Ejecutado</c:v>
          </c:tx>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'FMI017'!$B$46:$B$48</c:f>
              <c:strCache>
                <c:ptCount val="3"/>
                <c:pt idx="0">
                  <c:v>Acumulado Anterior</c:v>
                </c:pt>
                <c:pt idx="1">
                  <c:v>Durante el Periodo</c:v>
                </c:pt>
                <c:pt idx="2">
                  <c:v>Acumulado a la Fecha</c:v>
                </c:pt>
              </c:strCache>
            </c:strRef>
          </c:cat>
          <c:val>
            <c:numRef>
              <c:f>'FMI017'!$I$82:$I$84</c:f>
              <c:numCache>
                <c:formatCode>0.00%</c:formatCode>
                <c:ptCount val="3"/>
                <c:pt idx="2">
                  <c:v>0</c:v>
                </c:pt>
              </c:numCache>
            </c:numRef>
          </c:val>
          <c:extLst>
            <c:ext xmlns:c16="http://schemas.microsoft.com/office/drawing/2014/chart" uri="{C3380CC4-5D6E-409C-BE32-E72D297353CC}">
              <c16:uniqueId val="{00000001-B239-419C-9E7A-28023C9679DE}"/>
            </c:ext>
          </c:extLst>
        </c:ser>
        <c:dLbls>
          <c:showLegendKey val="0"/>
          <c:showVal val="0"/>
          <c:showCatName val="0"/>
          <c:showSerName val="0"/>
          <c:showPercent val="0"/>
          <c:showBubbleSize val="0"/>
        </c:dLbls>
        <c:gapWidth val="50"/>
        <c:overlap val="-9"/>
        <c:axId val="439015984"/>
        <c:axId val="439024512"/>
      </c:barChart>
      <c:catAx>
        <c:axId val="43901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9024512"/>
        <c:crosses val="autoZero"/>
        <c:auto val="1"/>
        <c:lblAlgn val="ctr"/>
        <c:lblOffset val="100"/>
        <c:noMultiLvlLbl val="0"/>
      </c:catAx>
      <c:valAx>
        <c:axId val="439024512"/>
        <c:scaling>
          <c:orientation val="minMax"/>
          <c:max val="1"/>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9015984"/>
        <c:crosses val="autoZero"/>
        <c:crossBetween val="between"/>
      </c:valAx>
      <c:spPr>
        <a:noFill/>
        <a:ln>
          <a:noFill/>
        </a:ln>
        <a:effectLst/>
      </c:spPr>
    </c:plotArea>
    <c:legend>
      <c:legendPos val="r"/>
      <c:layout>
        <c:manualLayout>
          <c:xMode val="edge"/>
          <c:yMode val="edge"/>
          <c:x val="0.23982718209606516"/>
          <c:y val="6.3005610537214957E-2"/>
          <c:w val="0.50781705332348293"/>
          <c:h val="7.6057046812112783E-2"/>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r>
              <a:rPr lang="es-CO" sz="1000" b="1">
                <a:latin typeface="Arial Narrow" panose="020B0606020202030204" pitchFamily="34" charset="0"/>
              </a:rPr>
              <a:t>ANÁLISIS DE VALOR CONTRACTUAL</a:t>
            </a:r>
          </a:p>
        </c:rich>
      </c:tx>
      <c:layout>
        <c:manualLayout>
          <c:xMode val="edge"/>
          <c:yMode val="edge"/>
          <c:x val="4.474133871021896E-3"/>
          <c:y val="2.0512678551655405E-2"/>
        </c:manualLayout>
      </c:layout>
      <c:overlay val="0"/>
      <c:spPr>
        <a:noFill/>
        <a:ln>
          <a:noFill/>
        </a:ln>
        <a:effectLst/>
      </c:spPr>
      <c:txPr>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59958339420744622"/>
          <c:y val="0.22064792698166633"/>
          <c:w val="0.37148695872326798"/>
          <c:h val="0.63100590031162507"/>
        </c:manualLayout>
      </c:layout>
      <c:barChart>
        <c:barDir val="col"/>
        <c:grouping val="stacked"/>
        <c:varyColors val="0"/>
        <c:ser>
          <c:idx val="0"/>
          <c:order val="0"/>
          <c:tx>
            <c:strRef>
              <c:f>'FMI017'!$S$80</c:f>
              <c:strCache>
                <c:ptCount val="1"/>
                <c:pt idx="0">
                  <c:v> Valor Inicial Contrato </c:v>
                </c:pt>
              </c:strCache>
            </c:strRef>
          </c:tx>
          <c:spPr>
            <a:solidFill>
              <a:srgbClr val="002060"/>
            </a:solidFill>
            <a:ln>
              <a:noFill/>
            </a:ln>
            <a:effectLst/>
          </c:spPr>
          <c:invertIfNegative val="0"/>
          <c:dPt>
            <c:idx val="0"/>
            <c:invertIfNegative val="0"/>
            <c:bubble3D val="0"/>
            <c:spPr>
              <a:solidFill>
                <a:srgbClr val="002060"/>
              </a:solidFill>
              <a:ln>
                <a:noFill/>
              </a:ln>
              <a:effectLst/>
            </c:spPr>
            <c:extLst>
              <c:ext xmlns:c16="http://schemas.microsoft.com/office/drawing/2014/chart" uri="{C3380CC4-5D6E-409C-BE32-E72D297353CC}">
                <c16:uniqueId val="{00000001-4ED1-4E61-AEED-2F69F3311E80}"/>
              </c:ext>
            </c:extLst>
          </c:dPt>
          <c:dPt>
            <c:idx val="1"/>
            <c:invertIfNegative val="0"/>
            <c:bubble3D val="0"/>
            <c:spPr>
              <a:solidFill>
                <a:srgbClr val="002060"/>
              </a:solidFill>
              <a:ln>
                <a:noFill/>
              </a:ln>
              <a:effectLst/>
            </c:spPr>
            <c:extLst>
              <c:ext xmlns:c16="http://schemas.microsoft.com/office/drawing/2014/chart" uri="{C3380CC4-5D6E-409C-BE32-E72D297353CC}">
                <c16:uniqueId val="{00000003-4ED1-4E61-AEED-2F69F3311E80}"/>
              </c:ext>
            </c:extLst>
          </c:dPt>
          <c:cat>
            <c:strLit>
              <c:ptCount val="1"/>
              <c:pt idx="0">
                <c:v>Variación Valor Contrato</c:v>
              </c:pt>
            </c:strLit>
          </c:cat>
          <c:val>
            <c:numRef>
              <c:f>'FMI017'!$AP$82</c:f>
              <c:numCache>
                <c:formatCode>0.00%</c:formatCode>
                <c:ptCount val="1"/>
                <c:pt idx="0">
                  <c:v>0</c:v>
                </c:pt>
              </c:numCache>
            </c:numRef>
          </c:val>
          <c:extLst>
            <c:ext xmlns:c16="http://schemas.microsoft.com/office/drawing/2014/chart" uri="{C3380CC4-5D6E-409C-BE32-E72D297353CC}">
              <c16:uniqueId val="{00000004-4ED1-4E61-AEED-2F69F3311E80}"/>
            </c:ext>
          </c:extLst>
        </c:ser>
        <c:ser>
          <c:idx val="1"/>
          <c:order val="1"/>
          <c:tx>
            <c:strRef>
              <c:f>'FMI017'!$AA$80</c:f>
              <c:strCache>
                <c:ptCount val="1"/>
                <c:pt idx="0">
                  <c:v>Variación</c:v>
                </c:pt>
              </c:strCache>
            </c:strRef>
          </c:tx>
          <c:spPr>
            <a:solidFill>
              <a:srgbClr val="C00000"/>
            </a:solidFill>
            <a:ln>
              <a:noFill/>
            </a:ln>
            <a:effectLst/>
            <a:scene3d>
              <a:camera prst="orthographicFront"/>
              <a:lightRig rig="threePt" dir="t"/>
            </a:scene3d>
            <a:sp3d prstMaterial="matte">
              <a:bevelT w="63500" h="63500"/>
              <a:contourClr>
                <a:srgbClr val="000000"/>
              </a:contourClr>
            </a:sp3d>
          </c:spPr>
          <c:invertIfNegative val="0"/>
          <c:dLbls>
            <c:dLbl>
              <c:idx val="0"/>
              <c:layout>
                <c:manualLayout>
                  <c:x val="-1.0563994209345982E-16"/>
                  <c:y val="-0.2008953287881424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FFC-47C9-AB78-087623646F6B}"/>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Arial Narrow" panose="020B0606020202030204" pitchFamily="34" charset="0"/>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Variación Valor Contrato</c:v>
              </c:pt>
            </c:strLit>
          </c:cat>
          <c:val>
            <c:numRef>
              <c:f>'FMI017'!$AQ$82</c:f>
              <c:numCache>
                <c:formatCode>0.00%</c:formatCode>
                <c:ptCount val="1"/>
                <c:pt idx="0">
                  <c:v>0</c:v>
                </c:pt>
              </c:numCache>
            </c:numRef>
          </c:val>
          <c:extLst>
            <c:ext xmlns:c16="http://schemas.microsoft.com/office/drawing/2014/chart" uri="{C3380CC4-5D6E-409C-BE32-E72D297353CC}">
              <c16:uniqueId val="{0000000A-4ED1-4E61-AEED-2F69F3311E80}"/>
            </c:ext>
          </c:extLst>
        </c:ser>
        <c:dLbls>
          <c:showLegendKey val="0"/>
          <c:showVal val="0"/>
          <c:showCatName val="0"/>
          <c:showSerName val="0"/>
          <c:showPercent val="0"/>
          <c:showBubbleSize val="0"/>
        </c:dLbls>
        <c:gapWidth val="150"/>
        <c:overlap val="100"/>
        <c:axId val="456042776"/>
        <c:axId val="456037200"/>
      </c:barChart>
      <c:catAx>
        <c:axId val="456042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crossAx val="456037200"/>
        <c:crosses val="autoZero"/>
        <c:auto val="1"/>
        <c:lblAlgn val="ctr"/>
        <c:lblOffset val="100"/>
        <c:noMultiLvlLbl val="0"/>
      </c:catAx>
      <c:valAx>
        <c:axId val="456037200"/>
        <c:scaling>
          <c:orientation val="minMax"/>
          <c:max val="1.5"/>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56042776"/>
        <c:crosses val="autoZero"/>
        <c:crossBetween val="between"/>
        <c:majorUnit val="0.5"/>
      </c:valAx>
      <c:spPr>
        <a:noFill/>
        <a:ln>
          <a:noFill/>
        </a:ln>
        <a:effectLst/>
      </c:spPr>
    </c:plotArea>
    <c:legend>
      <c:legendPos val="b"/>
      <c:layout>
        <c:manualLayout>
          <c:xMode val="edge"/>
          <c:yMode val="edge"/>
          <c:x val="0"/>
          <c:y val="0.54545691823401932"/>
          <c:w val="0.38937487352552314"/>
          <c:h val="0.23355822009902399"/>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r>
              <a:rPr lang="es-CO" sz="1000" b="1">
                <a:latin typeface="Arial Narrow" panose="020B0606020202030204" pitchFamily="34" charset="0"/>
              </a:rPr>
              <a:t>ANÁLISIS DE VALOR CONTRACTUAL</a:t>
            </a:r>
          </a:p>
        </c:rich>
      </c:tx>
      <c:layout>
        <c:manualLayout>
          <c:xMode val="edge"/>
          <c:yMode val="edge"/>
          <c:x val="4.4739862062696707E-3"/>
          <c:y val="0"/>
        </c:manualLayout>
      </c:layout>
      <c:overlay val="0"/>
      <c:spPr>
        <a:noFill/>
        <a:ln>
          <a:noFill/>
        </a:ln>
        <a:effectLst/>
      </c:spPr>
      <c:txPr>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59958339420744622"/>
          <c:y val="0.22064792698166633"/>
          <c:w val="0.37148695872326798"/>
          <c:h val="0.63100590031162507"/>
        </c:manualLayout>
      </c:layout>
      <c:barChart>
        <c:barDir val="col"/>
        <c:grouping val="stacked"/>
        <c:varyColors val="0"/>
        <c:ser>
          <c:idx val="0"/>
          <c:order val="0"/>
          <c:tx>
            <c:strRef>
              <c:f>'FMI017'!$S$97</c:f>
              <c:strCache>
                <c:ptCount val="1"/>
                <c:pt idx="0">
                  <c:v> Valor Inicial Contrato </c:v>
                </c:pt>
              </c:strCache>
            </c:strRef>
          </c:tx>
          <c:spPr>
            <a:solidFill>
              <a:srgbClr val="002060"/>
            </a:solidFill>
            <a:ln>
              <a:noFill/>
            </a:ln>
            <a:effectLst/>
          </c:spPr>
          <c:invertIfNegative val="0"/>
          <c:dPt>
            <c:idx val="0"/>
            <c:invertIfNegative val="0"/>
            <c:bubble3D val="0"/>
            <c:spPr>
              <a:solidFill>
                <a:srgbClr val="002060"/>
              </a:solidFill>
              <a:ln>
                <a:noFill/>
              </a:ln>
              <a:effectLst/>
            </c:spPr>
            <c:extLst>
              <c:ext xmlns:c16="http://schemas.microsoft.com/office/drawing/2014/chart" uri="{C3380CC4-5D6E-409C-BE32-E72D297353CC}">
                <c16:uniqueId val="{00000001-427A-4150-9239-0741FA7E5B95}"/>
              </c:ext>
            </c:extLst>
          </c:dPt>
          <c:dPt>
            <c:idx val="1"/>
            <c:invertIfNegative val="0"/>
            <c:bubble3D val="0"/>
            <c:spPr>
              <a:solidFill>
                <a:srgbClr val="002060"/>
              </a:solidFill>
              <a:ln>
                <a:noFill/>
              </a:ln>
              <a:effectLst/>
            </c:spPr>
            <c:extLst>
              <c:ext xmlns:c16="http://schemas.microsoft.com/office/drawing/2014/chart" uri="{C3380CC4-5D6E-409C-BE32-E72D297353CC}">
                <c16:uniqueId val="{00000003-427A-4150-9239-0741FA7E5B95}"/>
              </c:ext>
            </c:extLst>
          </c:dPt>
          <c:cat>
            <c:strLit>
              <c:ptCount val="1"/>
              <c:pt idx="0">
                <c:v>Variación Valor Contrato</c:v>
              </c:pt>
            </c:strLit>
          </c:cat>
          <c:val>
            <c:numRef>
              <c:f>'FMI017'!$AP$99</c:f>
              <c:numCache>
                <c:formatCode>0.00%</c:formatCode>
                <c:ptCount val="1"/>
                <c:pt idx="0">
                  <c:v>0</c:v>
                </c:pt>
              </c:numCache>
            </c:numRef>
          </c:val>
          <c:extLst>
            <c:ext xmlns:c16="http://schemas.microsoft.com/office/drawing/2014/chart" uri="{C3380CC4-5D6E-409C-BE32-E72D297353CC}">
              <c16:uniqueId val="{00000004-427A-4150-9239-0741FA7E5B95}"/>
            </c:ext>
          </c:extLst>
        </c:ser>
        <c:ser>
          <c:idx val="1"/>
          <c:order val="1"/>
          <c:tx>
            <c:strRef>
              <c:f>'FMI017'!$AA$97</c:f>
              <c:strCache>
                <c:ptCount val="1"/>
                <c:pt idx="0">
                  <c:v>Variación</c:v>
                </c:pt>
              </c:strCache>
            </c:strRef>
          </c:tx>
          <c:spPr>
            <a:solidFill>
              <a:srgbClr val="C00000"/>
            </a:solidFill>
            <a:ln>
              <a:noFill/>
            </a:ln>
            <a:effectLst/>
            <a:scene3d>
              <a:camera prst="orthographicFront"/>
              <a:lightRig rig="threePt" dir="t"/>
            </a:scene3d>
            <a:sp3d prstMaterial="matte">
              <a:bevelT w="63500" h="63500"/>
              <a:contourClr>
                <a:srgbClr val="000000"/>
              </a:contourClr>
            </a:sp3d>
          </c:spPr>
          <c:invertIfNegative val="0"/>
          <c:dLbls>
            <c:dLbl>
              <c:idx val="0"/>
              <c:layout>
                <c:manualLayout>
                  <c:x val="-1.0563994209345982E-16"/>
                  <c:y val="-0.2008953287881424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27A-4150-9239-0741FA7E5B95}"/>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latin typeface="Arial Narrow" panose="020B0606020202030204" pitchFamily="34" charset="0"/>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Variación Valor Contrato</c:v>
              </c:pt>
            </c:strLit>
          </c:cat>
          <c:val>
            <c:numRef>
              <c:f>'FMI017'!$AQ$99</c:f>
              <c:numCache>
                <c:formatCode>0.00%</c:formatCode>
                <c:ptCount val="1"/>
                <c:pt idx="0">
                  <c:v>0</c:v>
                </c:pt>
              </c:numCache>
            </c:numRef>
          </c:val>
          <c:extLst>
            <c:ext xmlns:c16="http://schemas.microsoft.com/office/drawing/2014/chart" uri="{C3380CC4-5D6E-409C-BE32-E72D297353CC}">
              <c16:uniqueId val="{00000006-427A-4150-9239-0741FA7E5B95}"/>
            </c:ext>
          </c:extLst>
        </c:ser>
        <c:dLbls>
          <c:showLegendKey val="0"/>
          <c:showVal val="0"/>
          <c:showCatName val="0"/>
          <c:showSerName val="0"/>
          <c:showPercent val="0"/>
          <c:showBubbleSize val="0"/>
        </c:dLbls>
        <c:gapWidth val="150"/>
        <c:overlap val="100"/>
        <c:axId val="456042776"/>
        <c:axId val="456037200"/>
      </c:barChart>
      <c:catAx>
        <c:axId val="456042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crossAx val="456037200"/>
        <c:crosses val="autoZero"/>
        <c:auto val="1"/>
        <c:lblAlgn val="ctr"/>
        <c:lblOffset val="100"/>
        <c:noMultiLvlLbl val="0"/>
      </c:catAx>
      <c:valAx>
        <c:axId val="456037200"/>
        <c:scaling>
          <c:orientation val="minMax"/>
          <c:max val="1.5"/>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56042776"/>
        <c:crosses val="autoZero"/>
        <c:crossBetween val="between"/>
        <c:majorUnit val="0.5"/>
      </c:valAx>
      <c:spPr>
        <a:noFill/>
        <a:ln>
          <a:noFill/>
        </a:ln>
        <a:effectLst/>
      </c:spPr>
    </c:plotArea>
    <c:legend>
      <c:legendPos val="b"/>
      <c:layout>
        <c:manualLayout>
          <c:xMode val="edge"/>
          <c:yMode val="edge"/>
          <c:x val="0"/>
          <c:y val="0.54545691823401932"/>
          <c:w val="0.38937487352552314"/>
          <c:h val="0.23355822009902399"/>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O" sz="1000" b="1">
                <a:latin typeface="Arial Narrow" panose="020B0606020202030204" pitchFamily="34" charset="0"/>
              </a:rPr>
              <a:t>INDICADORES DE SEGURIDAD</a:t>
            </a:r>
          </a:p>
        </c:rich>
      </c:tx>
      <c:layout>
        <c:manualLayout>
          <c:xMode val="edge"/>
          <c:yMode val="edge"/>
          <c:x val="0.24608932525367155"/>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manualLayout>
          <c:layoutTarget val="inner"/>
          <c:xMode val="edge"/>
          <c:yMode val="edge"/>
          <c:x val="9.0482832740306912E-2"/>
          <c:y val="0.20938350302579201"/>
          <c:w val="0.87928784337886579"/>
          <c:h val="0.67930060065975384"/>
        </c:manualLayout>
      </c:layout>
      <c:barChart>
        <c:barDir val="col"/>
        <c:grouping val="clustered"/>
        <c:varyColors val="0"/>
        <c:ser>
          <c:idx val="0"/>
          <c:order val="0"/>
          <c:tx>
            <c:strRef>
              <c:f>'FMI017'!$F$155</c:f>
              <c:strCache>
                <c:ptCount val="1"/>
                <c:pt idx="0">
                  <c:v>PERIODO</c:v>
                </c:pt>
              </c:strCache>
            </c:strRef>
          </c:tx>
          <c:spPr>
            <a:solidFill>
              <a:srgbClr val="00206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4"/>
              <c:pt idx="0">
                <c:v>Accidentes</c:v>
              </c:pt>
              <c:pt idx="1">
                <c:v>Incidentes</c:v>
              </c:pt>
              <c:pt idx="2">
                <c:v>Enfermedades</c:v>
              </c:pt>
              <c:pt idx="3">
                <c:v>Otros</c:v>
              </c:pt>
            </c:strLit>
          </c:cat>
          <c:val>
            <c:numRef>
              <c:f>'FMI017'!$F$156:$F$159</c:f>
              <c:numCache>
                <c:formatCode>General</c:formatCode>
                <c:ptCount val="4"/>
              </c:numCache>
            </c:numRef>
          </c:val>
          <c:extLst>
            <c:ext xmlns:c16="http://schemas.microsoft.com/office/drawing/2014/chart" uri="{C3380CC4-5D6E-409C-BE32-E72D297353CC}">
              <c16:uniqueId val="{00000000-E93F-436D-B4EA-3D60D47149AD}"/>
            </c:ext>
          </c:extLst>
        </c:ser>
        <c:ser>
          <c:idx val="1"/>
          <c:order val="1"/>
          <c:tx>
            <c:strRef>
              <c:f>'FMI017'!$I$155</c:f>
              <c:strCache>
                <c:ptCount val="1"/>
                <c:pt idx="0">
                  <c:v>ACUMULADO</c:v>
                </c:pt>
              </c:strCache>
            </c:strRef>
          </c:tx>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4"/>
              <c:pt idx="0">
                <c:v>Accidentes</c:v>
              </c:pt>
              <c:pt idx="1">
                <c:v>Incidentes</c:v>
              </c:pt>
              <c:pt idx="2">
                <c:v>Enfermedades</c:v>
              </c:pt>
              <c:pt idx="3">
                <c:v>Otros</c:v>
              </c:pt>
            </c:strLit>
          </c:cat>
          <c:val>
            <c:numRef>
              <c:f>'FMI017'!$I$156:$I$159</c:f>
              <c:numCache>
                <c:formatCode>General</c:formatCode>
                <c:ptCount val="4"/>
              </c:numCache>
            </c:numRef>
          </c:val>
          <c:extLst>
            <c:ext xmlns:c16="http://schemas.microsoft.com/office/drawing/2014/chart" uri="{C3380CC4-5D6E-409C-BE32-E72D297353CC}">
              <c16:uniqueId val="{00000001-E93F-436D-B4EA-3D60D47149AD}"/>
            </c:ext>
          </c:extLst>
        </c:ser>
        <c:dLbls>
          <c:showLegendKey val="0"/>
          <c:showVal val="0"/>
          <c:showCatName val="0"/>
          <c:showSerName val="0"/>
          <c:showPercent val="0"/>
          <c:showBubbleSize val="0"/>
        </c:dLbls>
        <c:gapWidth val="50"/>
        <c:overlap val="-9"/>
        <c:axId val="439015984"/>
        <c:axId val="439024512"/>
      </c:barChart>
      <c:catAx>
        <c:axId val="439015984"/>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9024512"/>
        <c:crosses val="autoZero"/>
        <c:auto val="1"/>
        <c:lblAlgn val="ctr"/>
        <c:lblOffset val="100"/>
        <c:noMultiLvlLbl val="0"/>
      </c:catAx>
      <c:valAx>
        <c:axId val="439024512"/>
        <c:scaling>
          <c:orientation val="minMax"/>
          <c:max val="1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9015984"/>
        <c:crosses val="autoZero"/>
        <c:crossBetween val="between"/>
        <c:majorUnit val="2"/>
      </c:valAx>
      <c:spPr>
        <a:noFill/>
        <a:ln>
          <a:noFill/>
        </a:ln>
        <a:effectLst/>
      </c:spPr>
    </c:plotArea>
    <c:legend>
      <c:legendPos val="r"/>
      <c:layout>
        <c:manualLayout>
          <c:xMode val="edge"/>
          <c:yMode val="edge"/>
          <c:x val="0.16088001135516347"/>
          <c:y val="0.12688994342297516"/>
          <c:w val="0.6995674820065072"/>
          <c:h val="7.6057046812112783E-2"/>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O" sz="1000" b="1">
                <a:latin typeface="Arial Narrow" panose="020B0606020202030204" pitchFamily="34" charset="0"/>
              </a:rPr>
              <a:t>HORAS PERDIDAS SEMANALES</a:t>
            </a:r>
          </a:p>
        </c:rich>
      </c:tx>
      <c:layout>
        <c:manualLayout>
          <c:xMode val="edge"/>
          <c:yMode val="edge"/>
          <c:x val="0.30075894271758169"/>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manualLayout>
          <c:layoutTarget val="inner"/>
          <c:xMode val="edge"/>
          <c:yMode val="edge"/>
          <c:x val="9.0482832740306912E-2"/>
          <c:y val="0.12744703001510285"/>
          <c:w val="0.87928784337886579"/>
          <c:h val="0.73758970072874974"/>
        </c:manualLayout>
      </c:layout>
      <c:barChart>
        <c:barDir val="col"/>
        <c:grouping val="clustered"/>
        <c:varyColors val="0"/>
        <c:ser>
          <c:idx val="0"/>
          <c:order val="0"/>
          <c:tx>
            <c:strRef>
              <c:f>'FMI017'!$R$155</c:f>
              <c:strCache>
                <c:ptCount val="1"/>
                <c:pt idx="0">
                  <c:v>Acumulado Anterior</c:v>
                </c:pt>
              </c:strCache>
              <c:extLst xmlns:c15="http://schemas.microsoft.com/office/drawing/2012/chart"/>
            </c:strRef>
          </c:tx>
          <c:spPr>
            <a:solidFill>
              <a:schemeClr val="bg1">
                <a:lumMod val="6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Arial Narrow" panose="020B0606020202030204" pitchFamily="34" charset="0"/>
                    <a:ea typeface="+mn-ea"/>
                    <a:cs typeface="+mn-cs"/>
                  </a:defRPr>
                </a:pPr>
                <a:endParaRPr lang="es-CO"/>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'FMI017'!$M$157:$M$165</c:f>
              <c:numCache>
                <c:formatCode>General</c:formatCode>
                <c:ptCount val="9"/>
                <c:pt idx="0">
                  <c:v>1</c:v>
                </c:pt>
                <c:pt idx="1">
                  <c:v>2</c:v>
                </c:pt>
                <c:pt idx="2">
                  <c:v>3</c:v>
                </c:pt>
                <c:pt idx="3">
                  <c:v>4</c:v>
                </c:pt>
                <c:pt idx="4">
                  <c:v>5</c:v>
                </c:pt>
                <c:pt idx="5">
                  <c:v>6</c:v>
                </c:pt>
                <c:pt idx="6">
                  <c:v>7</c:v>
                </c:pt>
                <c:pt idx="7">
                  <c:v>8</c:v>
                </c:pt>
                <c:pt idx="8">
                  <c:v>9</c:v>
                </c:pt>
              </c:numCache>
            </c:numRef>
          </c:cat>
          <c:val>
            <c:numRef>
              <c:f>'FMI017'!$R$157:$R$165</c:f>
              <c:numCache>
                <c:formatCode>General</c:formatCode>
                <c:ptCount val="9"/>
              </c:numCache>
            </c:numRef>
          </c:val>
          <c:extLst xmlns:c15="http://schemas.microsoft.com/office/drawing/2012/chart">
            <c:ext xmlns:c16="http://schemas.microsoft.com/office/drawing/2014/chart" uri="{C3380CC4-5D6E-409C-BE32-E72D297353CC}">
              <c16:uniqueId val="{00000000-FA57-4153-B01B-40429815AC4B}"/>
            </c:ext>
          </c:extLst>
        </c:ser>
        <c:ser>
          <c:idx val="1"/>
          <c:order val="1"/>
          <c:tx>
            <c:strRef>
              <c:f>'FMI017'!$T$155</c:f>
              <c:strCache>
                <c:ptCount val="1"/>
                <c:pt idx="0">
                  <c:v>Semana Actual</c:v>
                </c:pt>
              </c:strCache>
            </c:strRef>
          </c:tx>
          <c:spPr>
            <a:solidFill>
              <a:srgbClr val="00206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Arial Narrow" panose="020B0606020202030204" pitchFamily="34" charset="0"/>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'FMI017'!$M$157:$M$165</c:f>
              <c:numCache>
                <c:formatCode>General</c:formatCode>
                <c:ptCount val="9"/>
                <c:pt idx="0">
                  <c:v>1</c:v>
                </c:pt>
                <c:pt idx="1">
                  <c:v>2</c:v>
                </c:pt>
                <c:pt idx="2">
                  <c:v>3</c:v>
                </c:pt>
                <c:pt idx="3">
                  <c:v>4</c:v>
                </c:pt>
                <c:pt idx="4">
                  <c:v>5</c:v>
                </c:pt>
                <c:pt idx="5">
                  <c:v>6</c:v>
                </c:pt>
                <c:pt idx="6">
                  <c:v>7</c:v>
                </c:pt>
                <c:pt idx="7">
                  <c:v>8</c:v>
                </c:pt>
                <c:pt idx="8">
                  <c:v>9</c:v>
                </c:pt>
              </c:numCache>
            </c:numRef>
          </c:cat>
          <c:val>
            <c:numRef>
              <c:f>'FMI017'!$T$157:$T$165</c:f>
              <c:numCache>
                <c:formatCode>General</c:formatCode>
                <c:ptCount val="9"/>
              </c:numCache>
            </c:numRef>
          </c:val>
          <c:extLst>
            <c:ext xmlns:c16="http://schemas.microsoft.com/office/drawing/2014/chart" uri="{C3380CC4-5D6E-409C-BE32-E72D297353CC}">
              <c16:uniqueId val="{00000001-FA57-4153-B01B-40429815AC4B}"/>
            </c:ext>
          </c:extLst>
        </c:ser>
        <c:ser>
          <c:idx val="2"/>
          <c:order val="2"/>
          <c:tx>
            <c:strRef>
              <c:f>'FMI017'!$V$155</c:f>
              <c:strCache>
                <c:ptCount val="1"/>
                <c:pt idx="0">
                  <c:v>Acumulado</c:v>
                </c:pt>
              </c:strCache>
            </c:strRef>
          </c:tx>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Narrow" panose="020B0606020202030204" pitchFamily="34" charset="0"/>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'FMI017'!$M$157:$M$165</c:f>
              <c:numCache>
                <c:formatCode>General</c:formatCode>
                <c:ptCount val="9"/>
                <c:pt idx="0">
                  <c:v>1</c:v>
                </c:pt>
                <c:pt idx="1">
                  <c:v>2</c:v>
                </c:pt>
                <c:pt idx="2">
                  <c:v>3</c:v>
                </c:pt>
                <c:pt idx="3">
                  <c:v>4</c:v>
                </c:pt>
                <c:pt idx="4">
                  <c:v>5</c:v>
                </c:pt>
                <c:pt idx="5">
                  <c:v>6</c:v>
                </c:pt>
                <c:pt idx="6">
                  <c:v>7</c:v>
                </c:pt>
                <c:pt idx="7">
                  <c:v>8</c:v>
                </c:pt>
                <c:pt idx="8">
                  <c:v>9</c:v>
                </c:pt>
              </c:numCache>
            </c:numRef>
          </c:cat>
          <c:val>
            <c:numRef>
              <c:f>'FMI017'!$V$157:$V$165</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FA57-4153-B01B-40429815AC4B}"/>
            </c:ext>
          </c:extLst>
        </c:ser>
        <c:dLbls>
          <c:showLegendKey val="0"/>
          <c:showVal val="0"/>
          <c:showCatName val="0"/>
          <c:showSerName val="0"/>
          <c:showPercent val="0"/>
          <c:showBubbleSize val="0"/>
        </c:dLbls>
        <c:gapWidth val="50"/>
        <c:overlap val="-9"/>
        <c:axId val="439015984"/>
        <c:axId val="439024512"/>
        <c:extLst/>
      </c:barChart>
      <c:catAx>
        <c:axId val="439015984"/>
        <c:scaling>
          <c:orientation val="minMax"/>
        </c:scaling>
        <c:delete val="0"/>
        <c:axPos val="b"/>
        <c:title>
          <c:tx>
            <c:rich>
              <a:bodyPr rot="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r>
                  <a:rPr lang="es-CO" sz="800">
                    <a:latin typeface="Arial Narrow" panose="020B0606020202030204" pitchFamily="34" charset="0"/>
                  </a:rPr>
                  <a:t>Item</a:t>
                </a:r>
              </a:p>
            </c:rich>
          </c:tx>
          <c:layout>
            <c:manualLayout>
              <c:xMode val="edge"/>
              <c:yMode val="edge"/>
              <c:x val="0.93595059159746274"/>
              <c:y val="0.87612311030953516"/>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9024512"/>
        <c:crosses val="autoZero"/>
        <c:auto val="1"/>
        <c:lblAlgn val="ctr"/>
        <c:lblOffset val="100"/>
        <c:noMultiLvlLbl val="0"/>
      </c:catAx>
      <c:valAx>
        <c:axId val="439024512"/>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r>
                  <a:rPr lang="es-CO" sz="700">
                    <a:latin typeface="Arial Narrow" panose="020B0606020202030204" pitchFamily="34" charset="0"/>
                  </a:rPr>
                  <a:t>Horas Perdidas</a:t>
                </a:r>
              </a:p>
            </c:rich>
          </c:tx>
          <c:overlay val="0"/>
          <c:spPr>
            <a:noFill/>
            <a:ln>
              <a:noFill/>
            </a:ln>
            <a:effectLst/>
          </c:spPr>
          <c:txPr>
            <a:bodyPr rot="-540000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title>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439015984"/>
        <c:crosses val="autoZero"/>
        <c:crossBetween val="between"/>
        <c:majorUnit val="25"/>
        <c:minorUnit val="5"/>
      </c:valAx>
      <c:spPr>
        <a:noFill/>
        <a:ln>
          <a:noFill/>
        </a:ln>
        <a:effectLst/>
      </c:spPr>
    </c:plotArea>
    <c:legend>
      <c:legendPos val="r"/>
      <c:layout>
        <c:manualLayout>
          <c:xMode val="edge"/>
          <c:yMode val="edge"/>
          <c:x val="0.72580034557183781"/>
          <c:y val="8.6323857405148294E-2"/>
          <c:w val="0.25224639630752305"/>
          <c:h val="0.17967049893411211"/>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r>
              <a:rPr lang="en-US" sz="1000" b="1">
                <a:latin typeface="Arial Narrow" panose="020B0606020202030204" pitchFamily="34" charset="0"/>
              </a:rPr>
              <a:t>ESTADO ANTICIPO</a:t>
            </a:r>
          </a:p>
        </c:rich>
      </c:tx>
      <c:layout>
        <c:manualLayout>
          <c:xMode val="edge"/>
          <c:yMode val="edge"/>
          <c:x val="3.7429542618648078E-3"/>
          <c:y val="4.6376853932994573E-2"/>
        </c:manualLayout>
      </c:layout>
      <c:overlay val="0"/>
      <c:spPr>
        <a:noFill/>
        <a:ln>
          <a:noFill/>
        </a:ln>
        <a:effectLst/>
      </c:spPr>
      <c:txPr>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65778107654575968"/>
          <c:y val="0.15388442668896651"/>
          <c:w val="0.25875005378426064"/>
          <c:h val="0.66022107517614992"/>
        </c:manualLayout>
      </c:layout>
      <c:barChart>
        <c:barDir val="col"/>
        <c:grouping val="clustered"/>
        <c:varyColors val="0"/>
        <c:ser>
          <c:idx val="0"/>
          <c:order val="0"/>
          <c:tx>
            <c:strRef>
              <c:f>'FMI017'!$AE$81</c:f>
              <c:strCache>
                <c:ptCount val="1"/>
                <c:pt idx="0">
                  <c:v>Anticipo Pagado</c:v>
                </c:pt>
              </c:strCache>
            </c:strRef>
          </c:tx>
          <c:spPr>
            <a:solidFill>
              <a:schemeClr val="tx2">
                <a:lumMod val="75000"/>
              </a:schemeClr>
            </a:solidFill>
            <a:ln>
              <a:noFill/>
            </a:ln>
            <a:effectLst/>
            <a:scene3d>
              <a:camera prst="orthographicFront"/>
              <a:lightRig rig="chilly" dir="t"/>
            </a:scene3d>
            <a:sp3d prstMaterial="clear">
              <a:bevelT/>
            </a:sp3d>
          </c:spPr>
          <c:invertIfNegative val="0"/>
          <c:dLbls>
            <c:dLbl>
              <c:idx val="0"/>
              <c:spPr>
                <a:noFill/>
                <a:ln>
                  <a:noFill/>
                </a:ln>
                <a:effectLst/>
              </c:spPr>
              <c:txPr>
                <a:bodyPr rot="0" spcFirstLastPara="1" vertOverflow="ellipsis" vert="horz" wrap="square" lIns="38100" tIns="19050" rIns="38100" bIns="19050" anchor="ctr" anchorCtr="1">
                  <a:noAutofit/>
                </a:bodyPr>
                <a:lstStyle/>
                <a:p>
                  <a:pPr>
                    <a:defRPr sz="7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layout>
                    <c:manualLayout>
                      <c:w val="0.27074247809765195"/>
                      <c:h val="7.038770283516857E-2"/>
                    </c:manualLayout>
                  </c15:layout>
                </c:ext>
                <c:ext xmlns:c16="http://schemas.microsoft.com/office/drawing/2014/chart" uri="{C3380CC4-5D6E-409C-BE32-E72D297353CC}">
                  <c16:uniqueId val="{00000000-DBDD-4057-BDAA-E22C26400B27}"/>
                </c:ext>
              </c:extLst>
            </c:dLbl>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Estado Anticipo</c:v>
              </c:pt>
            </c:strLit>
          </c:cat>
          <c:val>
            <c:numRef>
              <c:f>'FMI017'!$AE$82</c:f>
              <c:numCache>
                <c:formatCode>_-[$$-240A]\ * #,##0.00_-;\-[$$-240A]\ * #,##0.00_-;_-[$$-240A]\ * "-"??_-;_-@_-</c:formatCode>
                <c:ptCount val="1"/>
              </c:numCache>
            </c:numRef>
          </c:val>
          <c:extLst>
            <c:ext xmlns:c16="http://schemas.microsoft.com/office/drawing/2014/chart" uri="{C3380CC4-5D6E-409C-BE32-E72D297353CC}">
              <c16:uniqueId val="{00000001-DBDD-4057-BDAA-E22C26400B27}"/>
            </c:ext>
          </c:extLst>
        </c:ser>
        <c:ser>
          <c:idx val="1"/>
          <c:order val="1"/>
          <c:tx>
            <c:strRef>
              <c:f>'FMI017'!$AH$81</c:f>
              <c:strCache>
                <c:ptCount val="1"/>
                <c:pt idx="0">
                  <c:v>Valor Amortizado</c:v>
                </c:pt>
              </c:strCache>
            </c:strRef>
          </c:tx>
          <c:spPr>
            <a:solidFill>
              <a:srgbClr val="FFC000"/>
            </a:solidFill>
            <a:ln>
              <a:noFill/>
            </a:ln>
            <a:effectLst>
              <a:outerShdw blurRad="50800" dist="38100" dir="5400000" algn="t" rotWithShape="0">
                <a:prstClr val="black">
                  <a:alpha val="40000"/>
                </a:prstClr>
              </a:outerShdw>
            </a:effectLst>
            <a:scene3d>
              <a:camera prst="orthographicFront"/>
              <a:lightRig rig="threePt" dir="t"/>
            </a:scene3d>
            <a:sp3d/>
          </c:spPr>
          <c:invertIfNegative val="0"/>
          <c:dLbls>
            <c:dLbl>
              <c:idx val="0"/>
              <c:spPr>
                <a:noFill/>
                <a:ln>
                  <a:noFill/>
                </a:ln>
                <a:effectLst/>
              </c:spPr>
              <c:txPr>
                <a:bodyPr rot="0" spcFirstLastPara="1" vertOverflow="ellipsis" vert="horz" wrap="square" lIns="38100" tIns="19050" rIns="38100" bIns="19050" anchor="ctr" anchorCtr="1">
                  <a:noAutofit/>
                </a:bodyPr>
                <a:lstStyle/>
                <a:p>
                  <a:pPr>
                    <a:defRPr sz="700" b="1" i="0" u="none" strike="noStrike" kern="1200" baseline="0">
                      <a:solidFill>
                        <a:schemeClr val="tx2"/>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layout>
                    <c:manualLayout>
                      <c:w val="0.24797825628450856"/>
                      <c:h val="5.9813686385218355E-2"/>
                    </c:manualLayout>
                  </c15:layout>
                </c:ext>
                <c:ext xmlns:c16="http://schemas.microsoft.com/office/drawing/2014/chart" uri="{C3380CC4-5D6E-409C-BE32-E72D297353CC}">
                  <c16:uniqueId val="{00000002-DBDD-4057-BDAA-E22C26400B27}"/>
                </c:ext>
              </c:extLst>
            </c:dLbl>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2"/>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
              <c:pt idx="0">
                <c:v>Estado Anticipo</c:v>
              </c:pt>
            </c:strLit>
          </c:cat>
          <c:val>
            <c:numRef>
              <c:f>'FMI017'!$AH$82</c:f>
              <c:numCache>
                <c:formatCode>_-[$$-240A]\ * #,##0.00_-;\-[$$-240A]\ * #,##0.00_-;_-[$$-240A]\ * "-"??_-;_-@_-</c:formatCode>
                <c:ptCount val="1"/>
              </c:numCache>
            </c:numRef>
          </c:val>
          <c:extLst>
            <c:ext xmlns:c16="http://schemas.microsoft.com/office/drawing/2014/chart" uri="{C3380CC4-5D6E-409C-BE32-E72D297353CC}">
              <c16:uniqueId val="{00000003-DBDD-4057-BDAA-E22C26400B27}"/>
            </c:ext>
          </c:extLst>
        </c:ser>
        <c:dLbls>
          <c:dLblPos val="outEnd"/>
          <c:showLegendKey val="0"/>
          <c:showVal val="1"/>
          <c:showCatName val="0"/>
          <c:showSerName val="0"/>
          <c:showPercent val="0"/>
          <c:showBubbleSize val="0"/>
        </c:dLbls>
        <c:gapWidth val="150"/>
        <c:overlap val="100"/>
        <c:axId val="888073208"/>
        <c:axId val="888073536"/>
      </c:barChart>
      <c:catAx>
        <c:axId val="888073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888073536"/>
        <c:crosses val="autoZero"/>
        <c:auto val="1"/>
        <c:lblAlgn val="ctr"/>
        <c:lblOffset val="100"/>
        <c:noMultiLvlLbl val="0"/>
      </c:catAx>
      <c:valAx>
        <c:axId val="888073536"/>
        <c:scaling>
          <c:orientation val="minMax"/>
          <c:max val="3000000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_-[$$-240A]\ * #,##0.00_-;\-[$$-240A]\ * #,##0.00_-;_-[$$-240A]\ * &quot;-&quot;??_-;_-@_-"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888073208"/>
        <c:crosses val="autoZero"/>
        <c:crossBetween val="between"/>
        <c:dispUnits>
          <c:builtInUnit val="millions"/>
          <c:dispUnitsLbl>
            <c:spPr>
              <a:noFill/>
              <a:ln>
                <a:noFill/>
              </a:ln>
              <a:effectLst/>
            </c:spPr>
            <c:txPr>
              <a:bodyPr rot="-54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dispUnitsLbl>
        </c:dispUnits>
      </c:valAx>
      <c:spPr>
        <a:noFill/>
        <a:ln>
          <a:noFill/>
        </a:ln>
        <a:effectLst/>
      </c:spPr>
    </c:plotArea>
    <c:legend>
      <c:legendPos val="r"/>
      <c:layout>
        <c:manualLayout>
          <c:xMode val="edge"/>
          <c:yMode val="edge"/>
          <c:x val="9.2057140398433806E-3"/>
          <c:y val="0.65304544383927321"/>
          <c:w val="0.41855212770534833"/>
          <c:h val="0.24793449543261017"/>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r>
              <a:rPr lang="en-US" sz="1000" b="1">
                <a:latin typeface="Arial Narrow" panose="020B0606020202030204" pitchFamily="34" charset="0"/>
              </a:rPr>
              <a:t>ESTADO FINANCIERO DEL CONTRATO</a:t>
            </a:r>
          </a:p>
        </c:rich>
      </c:tx>
      <c:layout>
        <c:manualLayout>
          <c:xMode val="edge"/>
          <c:yMode val="edge"/>
          <c:x val="3.7427372860443725E-3"/>
          <c:y val="1.0662729658792652E-2"/>
        </c:manualLayout>
      </c:layout>
      <c:overlay val="0"/>
      <c:spPr>
        <a:noFill/>
        <a:ln>
          <a:noFill/>
        </a:ln>
        <a:effectLst/>
      </c:spPr>
      <c:txPr>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59510285573277699"/>
          <c:y val="0.26795275590551182"/>
          <c:w val="0.32142809071942929"/>
          <c:h val="0.5595669291338583"/>
        </c:manualLayout>
      </c:layout>
      <c:barChart>
        <c:barDir val="col"/>
        <c:grouping val="clustered"/>
        <c:varyColors val="0"/>
        <c:ser>
          <c:idx val="0"/>
          <c:order val="0"/>
          <c:tx>
            <c:strRef>
              <c:f>'FMI017'!$V$80</c:f>
              <c:strCache>
                <c:ptCount val="1"/>
                <c:pt idx="0">
                  <c:v> Valor Actual Contrato </c:v>
                </c:pt>
              </c:strCache>
            </c:strRef>
          </c:tx>
          <c:spPr>
            <a:solidFill>
              <a:schemeClr val="tx2">
                <a:lumMod val="75000"/>
              </a:schemeClr>
            </a:solidFill>
            <a:ln>
              <a:noFill/>
            </a:ln>
            <a:effectLst/>
            <a:scene3d>
              <a:camera prst="orthographicFront"/>
              <a:lightRig rig="chilly" dir="t"/>
            </a:scene3d>
            <a:sp3d prstMaterial="clear">
              <a:bevelT/>
            </a:sp3d>
          </c:spPr>
          <c:invertIfNegative val="0"/>
          <c:dLbls>
            <c:dLbl>
              <c:idx val="0"/>
              <c:spPr>
                <a:noFill/>
                <a:ln>
                  <a:noFill/>
                </a:ln>
                <a:effectLst/>
              </c:spPr>
              <c:txPr>
                <a:bodyPr rot="0" spcFirstLastPara="1" vertOverflow="ellipsis" vert="horz" wrap="square" lIns="38100" tIns="19050" rIns="38100" bIns="19050" anchor="ctr" anchorCtr="1">
                  <a:noAutofit/>
                </a:bodyPr>
                <a:lstStyle/>
                <a:p>
                  <a:pPr>
                    <a:defRPr sz="7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layout>
                    <c:manualLayout>
                      <c:w val="0.27074247809765195"/>
                      <c:h val="7.038770283516857E-2"/>
                    </c:manualLayout>
                  </c15:layout>
                </c:ext>
                <c:ext xmlns:c16="http://schemas.microsoft.com/office/drawing/2014/chart" uri="{C3380CC4-5D6E-409C-BE32-E72D297353CC}">
                  <c16:uniqueId val="{00000000-6D8F-436A-8D92-1872D64B390C}"/>
                </c:ext>
              </c:extLst>
            </c:dLbl>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Avance de Pagos</c:v>
              </c:pt>
            </c:strLit>
          </c:cat>
          <c:val>
            <c:numRef>
              <c:f>'FMI017'!$V$82</c:f>
              <c:numCache>
                <c:formatCode>_-[$$-240A]\ * #,##0.00_-;\-[$$-240A]\ * #,##0.00_-;_-[$$-240A]\ * "-"??_-;_-@_-</c:formatCode>
                <c:ptCount val="1"/>
              </c:numCache>
            </c:numRef>
          </c:val>
          <c:extLst>
            <c:ext xmlns:c16="http://schemas.microsoft.com/office/drawing/2014/chart" uri="{C3380CC4-5D6E-409C-BE32-E72D297353CC}">
              <c16:uniqueId val="{00000001-6D8F-436A-8D92-1872D64B390C}"/>
            </c:ext>
          </c:extLst>
        </c:ser>
        <c:ser>
          <c:idx val="1"/>
          <c:order val="1"/>
          <c:tx>
            <c:v>Pagos Realizados</c:v>
          </c:tx>
          <c:spPr>
            <a:solidFill>
              <a:srgbClr val="FFC000"/>
            </a:solidFill>
            <a:ln>
              <a:noFill/>
            </a:ln>
            <a:effectLst>
              <a:outerShdw blurRad="50800" dist="38100" dir="5400000" algn="t" rotWithShape="0">
                <a:prstClr val="black">
                  <a:alpha val="40000"/>
                </a:prstClr>
              </a:outerShdw>
            </a:effectLst>
            <a:scene3d>
              <a:camera prst="orthographicFront"/>
              <a:lightRig rig="threePt" dir="t"/>
            </a:scene3d>
            <a:sp3d/>
          </c:spPr>
          <c:invertIfNegative val="0"/>
          <c:dLbls>
            <c:dLbl>
              <c:idx val="0"/>
              <c:spPr>
                <a:noFill/>
                <a:ln>
                  <a:noFill/>
                </a:ln>
                <a:effectLst/>
              </c:spPr>
              <c:txPr>
                <a:bodyPr rot="0" spcFirstLastPara="1" vertOverflow="ellipsis" vert="horz" wrap="square" lIns="38100" tIns="19050" rIns="38100" bIns="19050" anchor="ctr" anchorCtr="1">
                  <a:noAutofit/>
                </a:bodyPr>
                <a:lstStyle/>
                <a:p>
                  <a:pPr>
                    <a:defRPr sz="700" b="1" i="0" u="none" strike="noStrike" kern="1200" baseline="0">
                      <a:solidFill>
                        <a:schemeClr val="tx2"/>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layout>
                    <c:manualLayout>
                      <c:w val="0.24797825628450856"/>
                      <c:h val="5.9813686385218355E-2"/>
                    </c:manualLayout>
                  </c15:layout>
                </c:ext>
                <c:ext xmlns:c16="http://schemas.microsoft.com/office/drawing/2014/chart" uri="{C3380CC4-5D6E-409C-BE32-E72D297353CC}">
                  <c16:uniqueId val="{00000002-6D8F-436A-8D92-1872D64B390C}"/>
                </c:ext>
              </c:extLst>
            </c:dLbl>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2"/>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
              <c:pt idx="0">
                <c:v>Avance de Pagos</c:v>
              </c:pt>
            </c:strLit>
          </c:cat>
          <c:val>
            <c:numRef>
              <c:f>'FMI017'!$AD$85</c:f>
              <c:numCache>
                <c:formatCode>_-[$$-240A]\ * #,##0.00_-;\-[$$-240A]\ * #,##0.00_-;_-[$$-240A]\ * "-"??_-;_-@_-</c:formatCode>
                <c:ptCount val="1"/>
              </c:numCache>
            </c:numRef>
          </c:val>
          <c:extLst>
            <c:ext xmlns:c16="http://schemas.microsoft.com/office/drawing/2014/chart" uri="{C3380CC4-5D6E-409C-BE32-E72D297353CC}">
              <c16:uniqueId val="{00000003-6D8F-436A-8D92-1872D64B390C}"/>
            </c:ext>
          </c:extLst>
        </c:ser>
        <c:dLbls>
          <c:dLblPos val="outEnd"/>
          <c:showLegendKey val="0"/>
          <c:showVal val="1"/>
          <c:showCatName val="0"/>
          <c:showSerName val="0"/>
          <c:showPercent val="0"/>
          <c:showBubbleSize val="0"/>
        </c:dLbls>
        <c:gapWidth val="150"/>
        <c:overlap val="100"/>
        <c:axId val="888073208"/>
        <c:axId val="888073536"/>
      </c:barChart>
      <c:catAx>
        <c:axId val="888073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888073536"/>
        <c:crosses val="autoZero"/>
        <c:auto val="1"/>
        <c:lblAlgn val="ctr"/>
        <c:lblOffset val="100"/>
        <c:noMultiLvlLbl val="0"/>
      </c:catAx>
      <c:valAx>
        <c:axId val="888073536"/>
        <c:scaling>
          <c:orientation val="minMax"/>
          <c:max val="150000000"/>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_-[$$-240A]\ * #,##0.00_-;\-[$$-240A]\ * #,##0.00_-;_-[$$-240A]\ * &quot;-&quot;??_-;_-@_-"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888073208"/>
        <c:crosses val="autoZero"/>
        <c:crossBetween val="between"/>
        <c:majorUnit val="50000000"/>
        <c:dispUnits>
          <c:builtInUnit val="millions"/>
          <c:dispUnitsLbl>
            <c:spPr>
              <a:noFill/>
              <a:ln>
                <a:noFill/>
              </a:ln>
              <a:effectLst/>
            </c:spPr>
            <c:txPr>
              <a:bodyPr rot="-54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dispUnitsLbl>
        </c:dispUnits>
      </c:valAx>
      <c:spPr>
        <a:noFill/>
        <a:ln>
          <a:noFill/>
        </a:ln>
        <a:effectLst/>
      </c:spPr>
    </c:plotArea>
    <c:legend>
      <c:legendPos val="r"/>
      <c:layout>
        <c:manualLayout>
          <c:xMode val="edge"/>
          <c:yMode val="edge"/>
          <c:x val="9.2056441662740872E-3"/>
          <c:y val="0.72447412823397073"/>
          <c:w val="0.41855212770534833"/>
          <c:h val="0.24793449543261017"/>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r>
              <a:rPr lang="en-US" sz="1000" b="1">
                <a:latin typeface="Arial Narrow" panose="020B0606020202030204" pitchFamily="34" charset="0"/>
              </a:rPr>
              <a:t>ESTADO ANTICIPO</a:t>
            </a:r>
          </a:p>
        </c:rich>
      </c:tx>
      <c:layout>
        <c:manualLayout>
          <c:xMode val="edge"/>
          <c:yMode val="edge"/>
          <c:x val="3.7429542618648078E-3"/>
          <c:y val="4.6376853932994573E-2"/>
        </c:manualLayout>
      </c:layout>
      <c:overlay val="0"/>
      <c:spPr>
        <a:noFill/>
        <a:ln>
          <a:noFill/>
        </a:ln>
        <a:effectLst/>
      </c:spPr>
      <c:txPr>
        <a:bodyPr rot="0" spcFirstLastPara="1" vertOverflow="ellipsis" vert="horz" wrap="square" anchor="ctr" anchorCtr="1"/>
        <a:lstStyle/>
        <a:p>
          <a:pPr algn="l">
            <a:defRPr sz="1000" b="1" i="0" u="none" strike="noStrike" kern="1200" spc="0" baseline="0">
              <a:solidFill>
                <a:schemeClr val="tx1">
                  <a:lumMod val="65000"/>
                  <a:lumOff val="35000"/>
                </a:schemeClr>
              </a:solidFill>
              <a:latin typeface="Arial Narrow" panose="020B0606020202030204" pitchFamily="34" charset="0"/>
              <a:ea typeface="+mn-ea"/>
              <a:cs typeface="+mn-cs"/>
            </a:defRPr>
          </a:pPr>
          <a:endParaRPr lang="es-CO"/>
        </a:p>
      </c:txPr>
    </c:title>
    <c:autoTitleDeleted val="0"/>
    <c:plotArea>
      <c:layout>
        <c:manualLayout>
          <c:layoutTarget val="inner"/>
          <c:xMode val="edge"/>
          <c:yMode val="edge"/>
          <c:x val="0.65778107654575968"/>
          <c:y val="0.15388442668896651"/>
          <c:w val="0.25875005378426064"/>
          <c:h val="0.66022107517614992"/>
        </c:manualLayout>
      </c:layout>
      <c:barChart>
        <c:barDir val="col"/>
        <c:grouping val="clustered"/>
        <c:varyColors val="0"/>
        <c:ser>
          <c:idx val="0"/>
          <c:order val="0"/>
          <c:tx>
            <c:strRef>
              <c:f>'FMI017'!$AE$81</c:f>
              <c:strCache>
                <c:ptCount val="1"/>
                <c:pt idx="0">
                  <c:v>Anticipo Pagado</c:v>
                </c:pt>
              </c:strCache>
            </c:strRef>
          </c:tx>
          <c:spPr>
            <a:solidFill>
              <a:schemeClr val="tx2">
                <a:lumMod val="75000"/>
              </a:schemeClr>
            </a:solidFill>
            <a:ln>
              <a:noFill/>
            </a:ln>
            <a:effectLst/>
            <a:scene3d>
              <a:camera prst="orthographicFront"/>
              <a:lightRig rig="chilly" dir="t"/>
            </a:scene3d>
            <a:sp3d prstMaterial="clear">
              <a:bevelT/>
            </a:sp3d>
          </c:spPr>
          <c:invertIfNegative val="0"/>
          <c:dLbls>
            <c:dLbl>
              <c:idx val="0"/>
              <c:spPr>
                <a:noFill/>
                <a:ln>
                  <a:noFill/>
                </a:ln>
                <a:effectLst/>
              </c:spPr>
              <c:txPr>
                <a:bodyPr rot="0" spcFirstLastPara="1" vertOverflow="ellipsis" vert="horz" wrap="square" lIns="38100" tIns="19050" rIns="38100" bIns="19050" anchor="ctr" anchorCtr="1">
                  <a:noAutofit/>
                </a:bodyPr>
                <a:lstStyle/>
                <a:p>
                  <a:pPr>
                    <a:defRPr sz="7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layout>
                    <c:manualLayout>
                      <c:w val="0.27074247809765195"/>
                      <c:h val="7.038770283516857E-2"/>
                    </c:manualLayout>
                  </c15:layout>
                </c:ext>
                <c:ext xmlns:c16="http://schemas.microsoft.com/office/drawing/2014/chart" uri="{C3380CC4-5D6E-409C-BE32-E72D297353CC}">
                  <c16:uniqueId val="{00000000-55DE-426D-9CA7-75E2EB644E30}"/>
                </c:ext>
              </c:extLst>
            </c:dLbl>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
              <c:pt idx="0">
                <c:v>Estado Anticipo</c:v>
              </c:pt>
            </c:strLit>
          </c:cat>
          <c:val>
            <c:numRef>
              <c:f>'FMI017'!$AE$99</c:f>
              <c:numCache>
                <c:formatCode>_-[$$-240A]\ * #,##0.00_-;\-[$$-240A]\ * #,##0.00_-;_-[$$-240A]\ * "-"??_-;_-@_-</c:formatCode>
                <c:ptCount val="1"/>
              </c:numCache>
              <c:extLst/>
            </c:numRef>
          </c:val>
          <c:extLst>
            <c:ext xmlns:c16="http://schemas.microsoft.com/office/drawing/2014/chart" uri="{C3380CC4-5D6E-409C-BE32-E72D297353CC}">
              <c16:uniqueId val="{00000001-55DE-426D-9CA7-75E2EB644E30}"/>
            </c:ext>
          </c:extLst>
        </c:ser>
        <c:ser>
          <c:idx val="1"/>
          <c:order val="1"/>
          <c:tx>
            <c:strRef>
              <c:f>'FMI017'!$AH$81</c:f>
              <c:strCache>
                <c:ptCount val="1"/>
                <c:pt idx="0">
                  <c:v>Valor Amortizado</c:v>
                </c:pt>
              </c:strCache>
            </c:strRef>
          </c:tx>
          <c:spPr>
            <a:solidFill>
              <a:srgbClr val="FFC000"/>
            </a:solidFill>
            <a:ln>
              <a:noFill/>
            </a:ln>
            <a:effectLst>
              <a:outerShdw blurRad="50800" dist="38100" dir="5400000" algn="t" rotWithShape="0">
                <a:prstClr val="black">
                  <a:alpha val="40000"/>
                </a:prstClr>
              </a:outerShdw>
            </a:effectLst>
            <a:scene3d>
              <a:camera prst="orthographicFront"/>
              <a:lightRig rig="threePt" dir="t"/>
            </a:scene3d>
            <a:sp3d/>
          </c:spPr>
          <c:invertIfNegative val="0"/>
          <c:dLbls>
            <c:dLbl>
              <c:idx val="0"/>
              <c:spPr>
                <a:noFill/>
                <a:ln>
                  <a:noFill/>
                </a:ln>
                <a:effectLst/>
              </c:spPr>
              <c:txPr>
                <a:bodyPr rot="0" spcFirstLastPara="1" vertOverflow="ellipsis" vert="horz" wrap="square" lIns="38100" tIns="19050" rIns="38100" bIns="19050" anchor="ctr" anchorCtr="1">
                  <a:noAutofit/>
                </a:bodyPr>
                <a:lstStyle/>
                <a:p>
                  <a:pPr>
                    <a:defRPr sz="700" b="1" i="0" u="none" strike="noStrike" kern="1200" baseline="0">
                      <a:solidFill>
                        <a:schemeClr val="tx2"/>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layout>
                    <c:manualLayout>
                      <c:w val="0.24797825628450856"/>
                      <c:h val="5.9813686385218355E-2"/>
                    </c:manualLayout>
                  </c15:layout>
                </c:ext>
                <c:ext xmlns:c16="http://schemas.microsoft.com/office/drawing/2014/chart" uri="{C3380CC4-5D6E-409C-BE32-E72D297353CC}">
                  <c16:uniqueId val="{00000002-55DE-426D-9CA7-75E2EB644E30}"/>
                </c:ext>
              </c:extLst>
            </c:dLbl>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2"/>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
              <c:pt idx="0">
                <c:v>Estado Anticipo</c:v>
              </c:pt>
            </c:strLit>
          </c:cat>
          <c:val>
            <c:numRef>
              <c:f>'FMI017'!$AH$99</c:f>
              <c:numCache>
                <c:formatCode>_-[$$-240A]\ * #,##0.00_-;\-[$$-240A]\ * #,##0.00_-;_-[$$-240A]\ * "-"??_-;_-@_-</c:formatCode>
                <c:ptCount val="1"/>
              </c:numCache>
              <c:extLst/>
            </c:numRef>
          </c:val>
          <c:extLst>
            <c:ext xmlns:c16="http://schemas.microsoft.com/office/drawing/2014/chart" uri="{C3380CC4-5D6E-409C-BE32-E72D297353CC}">
              <c16:uniqueId val="{00000003-55DE-426D-9CA7-75E2EB644E30}"/>
            </c:ext>
          </c:extLst>
        </c:ser>
        <c:dLbls>
          <c:dLblPos val="outEnd"/>
          <c:showLegendKey val="0"/>
          <c:showVal val="1"/>
          <c:showCatName val="0"/>
          <c:showSerName val="0"/>
          <c:showPercent val="0"/>
          <c:showBubbleSize val="0"/>
        </c:dLbls>
        <c:gapWidth val="150"/>
        <c:overlap val="100"/>
        <c:axId val="888073208"/>
        <c:axId val="888073536"/>
      </c:barChart>
      <c:catAx>
        <c:axId val="888073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888073536"/>
        <c:crosses val="autoZero"/>
        <c:auto val="1"/>
        <c:lblAlgn val="ctr"/>
        <c:lblOffset val="100"/>
        <c:noMultiLvlLbl val="0"/>
      </c:catAx>
      <c:valAx>
        <c:axId val="888073536"/>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_-[$$-240A]\ * #,##0.00_-;\-[$$-240A]\ * #,##0.00_-;_-[$$-240A]\ * &quot;-&quot;??_-;_-@_-"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crossAx val="888073208"/>
        <c:crosses val="autoZero"/>
        <c:crossBetween val="between"/>
        <c:dispUnits>
          <c:builtInUnit val="millions"/>
          <c:dispUnitsLbl>
            <c:spPr>
              <a:noFill/>
              <a:ln>
                <a:noFill/>
              </a:ln>
              <a:effectLst/>
            </c:spPr>
            <c:txPr>
              <a:bodyPr rot="-54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O"/>
              </a:p>
            </c:txPr>
          </c:dispUnitsLbl>
        </c:dispUnits>
      </c:valAx>
      <c:spPr>
        <a:noFill/>
        <a:ln>
          <a:noFill/>
        </a:ln>
        <a:effectLst/>
      </c:spPr>
    </c:plotArea>
    <c:legend>
      <c:legendPos val="r"/>
      <c:layout>
        <c:manualLayout>
          <c:xMode val="edge"/>
          <c:yMode val="edge"/>
          <c:x val="9.2057140398433806E-3"/>
          <c:y val="0.65304544383927321"/>
          <c:w val="0.41855212770534833"/>
          <c:h val="0.24793449543261017"/>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Arial Narrow" panose="020B0606020202030204" pitchFamily="34" charset="0"/>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chart" Target="../charts/chart2.xml"/><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1.xml"/><Relationship Id="rId1" Type="http://schemas.openxmlformats.org/officeDocument/2006/relationships/image" Target="../media/image1.png"/><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chart" Target="../charts/chart4.xml"/><Relationship Id="rId10" Type="http://schemas.openxmlformats.org/officeDocument/2006/relationships/chart" Target="../charts/chart9.xml"/><Relationship Id="rId4" Type="http://schemas.openxmlformats.org/officeDocument/2006/relationships/chart" Target="../charts/chart3.xml"/><Relationship Id="rId9"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oneCell">
    <xdr:from>
      <xdr:col>1</xdr:col>
      <xdr:colOff>33133</xdr:colOff>
      <xdr:row>1</xdr:row>
      <xdr:rowOff>122484</xdr:rowOff>
    </xdr:from>
    <xdr:to>
      <xdr:col>7</xdr:col>
      <xdr:colOff>314325</xdr:colOff>
      <xdr:row>3</xdr:row>
      <xdr:rowOff>131279</xdr:rowOff>
    </xdr:to>
    <xdr:pic>
      <xdr:nvPicPr>
        <xdr:cNvPr id="5" name="Imagen 2" descr="Logo Firma">
          <a:extLst>
            <a:ext uri="{FF2B5EF4-FFF2-40B4-BE49-F238E27FC236}">
              <a16:creationId xmlns:a16="http://schemas.microsoft.com/office/drawing/2014/main" id="{224503A7-BFD9-4C23-9FCD-2BE486F0F151}"/>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354" t="24998" r="8895" b="22369"/>
        <a:stretch/>
      </xdr:blipFill>
      <xdr:spPr bwMode="auto">
        <a:xfrm>
          <a:off x="137908" y="160584"/>
          <a:ext cx="1919492" cy="5040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28</xdr:col>
      <xdr:colOff>38100</xdr:colOff>
      <xdr:row>41</xdr:row>
      <xdr:rowOff>38100</xdr:rowOff>
    </xdr:from>
    <xdr:to>
      <xdr:col>38</xdr:col>
      <xdr:colOff>333375</xdr:colOff>
      <xdr:row>54</xdr:row>
      <xdr:rowOff>123826</xdr:rowOff>
    </xdr:to>
    <xdr:graphicFrame macro="">
      <xdr:nvGraphicFramePr>
        <xdr:cNvPr id="7" name="Gráfico 6">
          <a:extLst>
            <a:ext uri="{FF2B5EF4-FFF2-40B4-BE49-F238E27FC236}">
              <a16:creationId xmlns:a16="http://schemas.microsoft.com/office/drawing/2014/main" id="{F633B475-9719-478E-A9CF-54B4897235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47625</xdr:colOff>
      <xdr:row>85</xdr:row>
      <xdr:rowOff>38101</xdr:rowOff>
    </xdr:from>
    <xdr:to>
      <xdr:col>16</xdr:col>
      <xdr:colOff>400050</xdr:colOff>
      <xdr:row>109</xdr:row>
      <xdr:rowOff>123826</xdr:rowOff>
    </xdr:to>
    <xdr:graphicFrame macro="">
      <xdr:nvGraphicFramePr>
        <xdr:cNvPr id="8" name="Gráfico 7">
          <a:extLst>
            <a:ext uri="{FF2B5EF4-FFF2-40B4-BE49-F238E27FC236}">
              <a16:creationId xmlns:a16="http://schemas.microsoft.com/office/drawing/2014/main" id="{C452AB3E-69FF-4D40-B066-499C1EE6C7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28575</xdr:colOff>
      <xdr:row>87</xdr:row>
      <xdr:rowOff>28575</xdr:rowOff>
    </xdr:from>
    <xdr:to>
      <xdr:col>25</xdr:col>
      <xdr:colOff>352425</xdr:colOff>
      <xdr:row>93</xdr:row>
      <xdr:rowOff>133350</xdr:rowOff>
    </xdr:to>
    <xdr:graphicFrame macro="">
      <xdr:nvGraphicFramePr>
        <xdr:cNvPr id="10" name="Gráfico 9">
          <a:extLst>
            <a:ext uri="{FF2B5EF4-FFF2-40B4-BE49-F238E27FC236}">
              <a16:creationId xmlns:a16="http://schemas.microsoft.com/office/drawing/2014/main" id="{9BF855BF-40C8-492A-9A90-5486FDA5E3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28575</xdr:colOff>
      <xdr:row>103</xdr:row>
      <xdr:rowOff>28575</xdr:rowOff>
    </xdr:from>
    <xdr:to>
      <xdr:col>25</xdr:col>
      <xdr:colOff>352425</xdr:colOff>
      <xdr:row>109</xdr:row>
      <xdr:rowOff>133350</xdr:rowOff>
    </xdr:to>
    <xdr:graphicFrame macro="">
      <xdr:nvGraphicFramePr>
        <xdr:cNvPr id="16" name="Gráfico 15">
          <a:extLst>
            <a:ext uri="{FF2B5EF4-FFF2-40B4-BE49-F238E27FC236}">
              <a16:creationId xmlns:a16="http://schemas.microsoft.com/office/drawing/2014/main" id="{75A3A8BE-3E1C-4BE2-880F-7399677481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28575</xdr:colOff>
      <xdr:row>159</xdr:row>
      <xdr:rowOff>28574</xdr:rowOff>
    </xdr:from>
    <xdr:to>
      <xdr:col>10</xdr:col>
      <xdr:colOff>409574</xdr:colOff>
      <xdr:row>172</xdr:row>
      <xdr:rowOff>114300</xdr:rowOff>
    </xdr:to>
    <xdr:graphicFrame macro="">
      <xdr:nvGraphicFramePr>
        <xdr:cNvPr id="19" name="Gráfico 18">
          <a:extLst>
            <a:ext uri="{FF2B5EF4-FFF2-40B4-BE49-F238E27FC236}">
              <a16:creationId xmlns:a16="http://schemas.microsoft.com/office/drawing/2014/main" id="{09B46458-AB3B-4B0C-B6E4-A0175AE96A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xdr:col>
      <xdr:colOff>38100</xdr:colOff>
      <xdr:row>153</xdr:row>
      <xdr:rowOff>38099</xdr:rowOff>
    </xdr:from>
    <xdr:to>
      <xdr:col>38</xdr:col>
      <xdr:colOff>342900</xdr:colOff>
      <xdr:row>165</xdr:row>
      <xdr:rowOff>123824</xdr:rowOff>
    </xdr:to>
    <xdr:graphicFrame macro="">
      <xdr:nvGraphicFramePr>
        <xdr:cNvPr id="20" name="Gráfico 19">
          <a:extLst>
            <a:ext uri="{FF2B5EF4-FFF2-40B4-BE49-F238E27FC236}">
              <a16:creationId xmlns:a16="http://schemas.microsoft.com/office/drawing/2014/main" id="{7F0A70CA-9855-41A5-8EA1-24D61686C4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38100</xdr:colOff>
      <xdr:row>123</xdr:row>
      <xdr:rowOff>47625</xdr:rowOff>
    </xdr:from>
    <xdr:to>
      <xdr:col>38</xdr:col>
      <xdr:colOff>342900</xdr:colOff>
      <xdr:row>134</xdr:row>
      <xdr:rowOff>114300</xdr:rowOff>
    </xdr:to>
    <xdr:sp macro="" textlink="">
      <xdr:nvSpPr>
        <xdr:cNvPr id="21" name="Rectángulo: esquinas redondeadas 20">
          <a:extLst>
            <a:ext uri="{FF2B5EF4-FFF2-40B4-BE49-F238E27FC236}">
              <a16:creationId xmlns:a16="http://schemas.microsoft.com/office/drawing/2014/main" id="{C26FC46F-1EDB-448D-BB61-C7AEA3BA05C0}"/>
            </a:ext>
          </a:extLst>
        </xdr:cNvPr>
        <xdr:cNvSpPr/>
      </xdr:nvSpPr>
      <xdr:spPr>
        <a:xfrm>
          <a:off x="142875" y="17583150"/>
          <a:ext cx="11877675" cy="1619250"/>
        </a:xfrm>
        <a:prstGeom prst="roundRect">
          <a:avLst>
            <a:gd name="adj" fmla="val 4602"/>
          </a:avLst>
        </a:prstGeom>
        <a:no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800" baseline="30000">
            <a:solidFill>
              <a:sysClr val="windowText" lastClr="000000"/>
            </a:solidFill>
            <a:latin typeface="Arial Narrow" panose="020B0606020202030204" pitchFamily="34" charset="0"/>
          </a:endParaRPr>
        </a:p>
      </xdr:txBody>
    </xdr:sp>
    <xdr:clientData/>
  </xdr:twoCellAnchor>
  <xdr:twoCellAnchor>
    <xdr:from>
      <xdr:col>1</xdr:col>
      <xdr:colOff>38100</xdr:colOff>
      <xdr:row>138</xdr:row>
      <xdr:rowOff>38100</xdr:rowOff>
    </xdr:from>
    <xdr:to>
      <xdr:col>38</xdr:col>
      <xdr:colOff>342900</xdr:colOff>
      <xdr:row>147</xdr:row>
      <xdr:rowOff>123825</xdr:rowOff>
    </xdr:to>
    <xdr:sp macro="" textlink="">
      <xdr:nvSpPr>
        <xdr:cNvPr id="22" name="Rectángulo: esquinas redondeadas 21">
          <a:extLst>
            <a:ext uri="{FF2B5EF4-FFF2-40B4-BE49-F238E27FC236}">
              <a16:creationId xmlns:a16="http://schemas.microsoft.com/office/drawing/2014/main" id="{07D93A85-D502-43BE-BF64-16BF62950A27}"/>
            </a:ext>
          </a:extLst>
        </xdr:cNvPr>
        <xdr:cNvSpPr/>
      </xdr:nvSpPr>
      <xdr:spPr>
        <a:xfrm>
          <a:off x="142875" y="19564350"/>
          <a:ext cx="11877675" cy="1543050"/>
        </a:xfrm>
        <a:prstGeom prst="roundRect">
          <a:avLst>
            <a:gd name="adj" fmla="val 4602"/>
          </a:avLst>
        </a:prstGeom>
        <a:no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baseline="30000">
            <a:solidFill>
              <a:sysClr val="windowText" lastClr="000000"/>
            </a:solidFill>
            <a:latin typeface="Arial Narrow" panose="020B0606020202030204" pitchFamily="34" charset="0"/>
          </a:endParaRPr>
        </a:p>
      </xdr:txBody>
    </xdr:sp>
    <xdr:clientData/>
  </xdr:twoCellAnchor>
  <xdr:twoCellAnchor>
    <xdr:from>
      <xdr:col>1</xdr:col>
      <xdr:colOff>47625</xdr:colOff>
      <xdr:row>113</xdr:row>
      <xdr:rowOff>47625</xdr:rowOff>
    </xdr:from>
    <xdr:to>
      <xdr:col>38</xdr:col>
      <xdr:colOff>352425</xdr:colOff>
      <xdr:row>116</xdr:row>
      <xdr:rowOff>123825</xdr:rowOff>
    </xdr:to>
    <xdr:sp macro="" textlink="">
      <xdr:nvSpPr>
        <xdr:cNvPr id="23" name="Rectángulo: esquinas redondeadas 22">
          <a:extLst>
            <a:ext uri="{FF2B5EF4-FFF2-40B4-BE49-F238E27FC236}">
              <a16:creationId xmlns:a16="http://schemas.microsoft.com/office/drawing/2014/main" id="{0CA61AFD-F0CE-4D36-BBAF-D6D90290DF87}"/>
            </a:ext>
          </a:extLst>
        </xdr:cNvPr>
        <xdr:cNvSpPr/>
      </xdr:nvSpPr>
      <xdr:spPr>
        <a:xfrm>
          <a:off x="152400" y="16021050"/>
          <a:ext cx="11877675" cy="1143000"/>
        </a:xfrm>
        <a:prstGeom prst="roundRect">
          <a:avLst>
            <a:gd name="adj" fmla="val 4602"/>
          </a:avLst>
        </a:prstGeom>
        <a:no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baseline="30000">
              <a:solidFill>
                <a:sysClr val="windowText" lastClr="000000"/>
              </a:solidFill>
              <a:latin typeface="Arial Narrow" panose="020B0606020202030204" pitchFamily="34" charset="0"/>
            </a:rPr>
            <a:t>OBSERVACIONES</a:t>
          </a:r>
        </a:p>
      </xdr:txBody>
    </xdr:sp>
    <xdr:clientData/>
  </xdr:twoCellAnchor>
  <xdr:twoCellAnchor>
    <xdr:from>
      <xdr:col>12</xdr:col>
      <xdr:colOff>38100</xdr:colOff>
      <xdr:row>167</xdr:row>
      <xdr:rowOff>28575</xdr:rowOff>
    </xdr:from>
    <xdr:to>
      <xdr:col>38</xdr:col>
      <xdr:colOff>342900</xdr:colOff>
      <xdr:row>172</xdr:row>
      <xdr:rowOff>123825</xdr:rowOff>
    </xdr:to>
    <xdr:sp macro="" textlink="">
      <xdr:nvSpPr>
        <xdr:cNvPr id="24" name="Rectángulo: esquinas redondeadas 23">
          <a:extLst>
            <a:ext uri="{FF2B5EF4-FFF2-40B4-BE49-F238E27FC236}">
              <a16:creationId xmlns:a16="http://schemas.microsoft.com/office/drawing/2014/main" id="{D265BAD7-D04E-4FDB-82F6-1080BEB66DC9}"/>
            </a:ext>
          </a:extLst>
        </xdr:cNvPr>
        <xdr:cNvSpPr/>
      </xdr:nvSpPr>
      <xdr:spPr>
        <a:xfrm>
          <a:off x="3162300" y="23288625"/>
          <a:ext cx="8858250" cy="742950"/>
        </a:xfrm>
        <a:prstGeom prst="roundRect">
          <a:avLst>
            <a:gd name="adj" fmla="val 4602"/>
          </a:avLst>
        </a:prstGeom>
        <a:no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baseline="30000">
              <a:solidFill>
                <a:sysClr val="windowText" lastClr="000000"/>
              </a:solidFill>
              <a:latin typeface="Arial Narrow" panose="020B0606020202030204" pitchFamily="34" charset="0"/>
            </a:rPr>
            <a:t>OBSERVACIONES</a:t>
          </a:r>
        </a:p>
      </xdr:txBody>
    </xdr:sp>
    <xdr:clientData/>
  </xdr:twoCellAnchor>
  <xdr:twoCellAnchor>
    <xdr:from>
      <xdr:col>1</xdr:col>
      <xdr:colOff>28575</xdr:colOff>
      <xdr:row>69</xdr:row>
      <xdr:rowOff>38100</xdr:rowOff>
    </xdr:from>
    <xdr:to>
      <xdr:col>38</xdr:col>
      <xdr:colOff>342900</xdr:colOff>
      <xdr:row>72</xdr:row>
      <xdr:rowOff>123825</xdr:rowOff>
    </xdr:to>
    <xdr:sp macro="" textlink="">
      <xdr:nvSpPr>
        <xdr:cNvPr id="25" name="Rectángulo: esquinas redondeadas 24">
          <a:extLst>
            <a:ext uri="{FF2B5EF4-FFF2-40B4-BE49-F238E27FC236}">
              <a16:creationId xmlns:a16="http://schemas.microsoft.com/office/drawing/2014/main" id="{52E969FB-373C-4B8E-8B91-F5B4113C2CCB}"/>
            </a:ext>
          </a:extLst>
        </xdr:cNvPr>
        <xdr:cNvSpPr/>
      </xdr:nvSpPr>
      <xdr:spPr>
        <a:xfrm>
          <a:off x="133350" y="24384000"/>
          <a:ext cx="11887200" cy="1219200"/>
        </a:xfrm>
        <a:prstGeom prst="roundRect">
          <a:avLst>
            <a:gd name="adj" fmla="val 4602"/>
          </a:avLst>
        </a:prstGeom>
        <a:no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100" baseline="30000">
              <a:solidFill>
                <a:sysClr val="windowText" lastClr="000000"/>
              </a:solidFill>
              <a:latin typeface="Arial Narrow" panose="020B0606020202030204" pitchFamily="34" charset="0"/>
            </a:rPr>
            <a:t>DESCRIBA LOS CONTROLES CAMBIO QUE SE PUDIERON DAR EN EL PERIODO A LAS LÍNEAS BASE DEL PROYECTO (ALCANCE, TIEMPO Y COSTO)</a:t>
          </a:r>
        </a:p>
      </xdr:txBody>
    </xdr:sp>
    <xdr:clientData/>
  </xdr:twoCellAnchor>
  <xdr:twoCellAnchor>
    <xdr:from>
      <xdr:col>32</xdr:col>
      <xdr:colOff>333375</xdr:colOff>
      <xdr:row>251</xdr:row>
      <xdr:rowOff>47625</xdr:rowOff>
    </xdr:from>
    <xdr:to>
      <xdr:col>38</xdr:col>
      <xdr:colOff>200025</xdr:colOff>
      <xdr:row>253</xdr:row>
      <xdr:rowOff>123825</xdr:rowOff>
    </xdr:to>
    <xdr:sp macro="" textlink="">
      <xdr:nvSpPr>
        <xdr:cNvPr id="2" name="Rectángulo: esquinas redondeadas 1">
          <a:extLst>
            <a:ext uri="{FF2B5EF4-FFF2-40B4-BE49-F238E27FC236}">
              <a16:creationId xmlns:a16="http://schemas.microsoft.com/office/drawing/2014/main" id="{E583FAC0-DBF2-464B-BB5A-BB29BEBF6F81}"/>
            </a:ext>
          </a:extLst>
        </xdr:cNvPr>
        <xdr:cNvSpPr/>
      </xdr:nvSpPr>
      <xdr:spPr>
        <a:xfrm>
          <a:off x="9658350" y="39004875"/>
          <a:ext cx="2219325" cy="495300"/>
        </a:xfrm>
        <a:prstGeom prst="roundRect">
          <a:avLst/>
        </a:prstGeom>
        <a:solidFill>
          <a:schemeClr val="accent3"/>
        </a:solidFill>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Arial Narrow" panose="020B0606020202030204" pitchFamily="34" charset="0"/>
            </a:rPr>
            <a:t>Enviar Informe</a:t>
          </a:r>
          <a:r>
            <a:rPr lang="es-CO" sz="1400" baseline="0">
              <a:solidFill>
                <a:sysClr val="windowText" lastClr="000000"/>
              </a:solidFill>
              <a:latin typeface="Arial Narrow" panose="020B0606020202030204" pitchFamily="34" charset="0"/>
            </a:rPr>
            <a:t> para validación</a:t>
          </a:r>
          <a:endParaRPr lang="es-CO" sz="1400">
            <a:solidFill>
              <a:sysClr val="windowText" lastClr="000000"/>
            </a:solidFill>
            <a:latin typeface="Arial Narrow" panose="020B0606020202030204" pitchFamily="34" charset="0"/>
          </a:endParaRPr>
        </a:p>
      </xdr:txBody>
    </xdr:sp>
    <xdr:clientData/>
  </xdr:twoCellAnchor>
  <xdr:twoCellAnchor>
    <xdr:from>
      <xdr:col>26</xdr:col>
      <xdr:colOff>47625</xdr:colOff>
      <xdr:row>87</xdr:row>
      <xdr:rowOff>28576</xdr:rowOff>
    </xdr:from>
    <xdr:to>
      <xdr:col>32</xdr:col>
      <xdr:colOff>409575</xdr:colOff>
      <xdr:row>93</xdr:row>
      <xdr:rowOff>152400</xdr:rowOff>
    </xdr:to>
    <xdr:graphicFrame macro="">
      <xdr:nvGraphicFramePr>
        <xdr:cNvPr id="26" name="Gráfico 25">
          <a:extLst>
            <a:ext uri="{FF2B5EF4-FFF2-40B4-BE49-F238E27FC236}">
              <a16:creationId xmlns:a16="http://schemas.microsoft.com/office/drawing/2014/main" id="{D1359EF7-8938-444D-B6F0-AFCFF55B06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33</xdr:col>
      <xdr:colOff>28575</xdr:colOff>
      <xdr:row>87</xdr:row>
      <xdr:rowOff>28575</xdr:rowOff>
    </xdr:from>
    <xdr:to>
      <xdr:col>38</xdr:col>
      <xdr:colOff>352425</xdr:colOff>
      <xdr:row>93</xdr:row>
      <xdr:rowOff>123825</xdr:rowOff>
    </xdr:to>
    <xdr:graphicFrame macro="">
      <xdr:nvGraphicFramePr>
        <xdr:cNvPr id="27" name="Gráfico 26">
          <a:extLst>
            <a:ext uri="{FF2B5EF4-FFF2-40B4-BE49-F238E27FC236}">
              <a16:creationId xmlns:a16="http://schemas.microsoft.com/office/drawing/2014/main" id="{F9A0930C-E2ED-4113-8722-40323ACFB2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26</xdr:col>
      <xdr:colOff>47625</xdr:colOff>
      <xdr:row>103</xdr:row>
      <xdr:rowOff>28576</xdr:rowOff>
    </xdr:from>
    <xdr:to>
      <xdr:col>32</xdr:col>
      <xdr:colOff>409575</xdr:colOff>
      <xdr:row>109</xdr:row>
      <xdr:rowOff>123825</xdr:rowOff>
    </xdr:to>
    <xdr:graphicFrame macro="">
      <xdr:nvGraphicFramePr>
        <xdr:cNvPr id="28" name="Gráfico 27">
          <a:extLst>
            <a:ext uri="{FF2B5EF4-FFF2-40B4-BE49-F238E27FC236}">
              <a16:creationId xmlns:a16="http://schemas.microsoft.com/office/drawing/2014/main" id="{346B0AB9-BA3D-456F-B306-B5F707A2E5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33</xdr:col>
      <xdr:colOff>28575</xdr:colOff>
      <xdr:row>103</xdr:row>
      <xdr:rowOff>28575</xdr:rowOff>
    </xdr:from>
    <xdr:to>
      <xdr:col>38</xdr:col>
      <xdr:colOff>352425</xdr:colOff>
      <xdr:row>109</xdr:row>
      <xdr:rowOff>123825</xdr:rowOff>
    </xdr:to>
    <xdr:graphicFrame macro="">
      <xdr:nvGraphicFramePr>
        <xdr:cNvPr id="29" name="Gráfico 28">
          <a:extLst>
            <a:ext uri="{FF2B5EF4-FFF2-40B4-BE49-F238E27FC236}">
              <a16:creationId xmlns:a16="http://schemas.microsoft.com/office/drawing/2014/main" id="{42700A12-1EF9-43C1-AD4F-B74D63E430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12</xdr:col>
      <xdr:colOff>57151</xdr:colOff>
      <xdr:row>51</xdr:row>
      <xdr:rowOff>47625</xdr:rowOff>
    </xdr:from>
    <xdr:to>
      <xdr:col>26</xdr:col>
      <xdr:colOff>333376</xdr:colOff>
      <xdr:row>65</xdr:row>
      <xdr:rowOff>180975</xdr:rowOff>
    </xdr:to>
    <xdr:graphicFrame macro="">
      <xdr:nvGraphicFramePr>
        <xdr:cNvPr id="30" name="Gráfico 29">
          <a:extLst>
            <a:ext uri="{FF2B5EF4-FFF2-40B4-BE49-F238E27FC236}">
              <a16:creationId xmlns:a16="http://schemas.microsoft.com/office/drawing/2014/main" id="{23199A20-E4FE-4921-A70F-834176709C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28</xdr:col>
      <xdr:colOff>38100</xdr:colOff>
      <xdr:row>55</xdr:row>
      <xdr:rowOff>38101</xdr:rowOff>
    </xdr:from>
    <xdr:to>
      <xdr:col>38</xdr:col>
      <xdr:colOff>333374</xdr:colOff>
      <xdr:row>65</xdr:row>
      <xdr:rowOff>190500</xdr:rowOff>
    </xdr:to>
    <xdr:graphicFrame macro="">
      <xdr:nvGraphicFramePr>
        <xdr:cNvPr id="31" name="Gráfico 30">
          <a:extLst>
            <a:ext uri="{FF2B5EF4-FFF2-40B4-BE49-F238E27FC236}">
              <a16:creationId xmlns:a16="http://schemas.microsoft.com/office/drawing/2014/main" id="{AB7BCF1B-03BA-421F-9288-5AF5704F8E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33617</xdr:colOff>
      <xdr:row>7</xdr:row>
      <xdr:rowOff>5042</xdr:rowOff>
    </xdr:from>
    <xdr:to>
      <xdr:col>15</xdr:col>
      <xdr:colOff>430306</xdr:colOff>
      <xdr:row>26</xdr:row>
      <xdr:rowOff>5042</xdr:rowOff>
    </xdr:to>
    <xdr:graphicFrame macro="">
      <xdr:nvGraphicFramePr>
        <xdr:cNvPr id="2" name="Gráfico 1">
          <a:extLst>
            <a:ext uri="{FF2B5EF4-FFF2-40B4-BE49-F238E27FC236}">
              <a16:creationId xmlns:a16="http://schemas.microsoft.com/office/drawing/2014/main" id="{B3456018-C062-48E3-ADFE-AA12366292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9525</xdr:colOff>
      <xdr:row>7</xdr:row>
      <xdr:rowOff>95250</xdr:rowOff>
    </xdr:from>
    <xdr:to>
      <xdr:col>20</xdr:col>
      <xdr:colOff>481853</xdr:colOff>
      <xdr:row>25</xdr:row>
      <xdr:rowOff>22412</xdr:rowOff>
    </xdr:to>
    <xdr:graphicFrame macro="">
      <xdr:nvGraphicFramePr>
        <xdr:cNvPr id="2" name="Gráfico 1">
          <a:extLst>
            <a:ext uri="{FF2B5EF4-FFF2-40B4-BE49-F238E27FC236}">
              <a16:creationId xmlns:a16="http://schemas.microsoft.com/office/drawing/2014/main" id="{43E59931-0C8F-4E8B-BEDC-FCDEB48D9E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Gustavo Andres Guzman Ariza" id="{75231CBC-CE86-4D75-BE06-400B18F9A7C8}" userId="S::gguzman@enterritorio.gov.co::6f7fcea9-cf05-48b5-8aa8-b9550b837af7"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Z42" dT="2020-03-04T19:02:03.84" personId="{75231CBC-CE86-4D75-BE06-400B18F9A7C8}" id="{5B9926D4-77AE-4703-8D49-0F4642EAF022}">
    <text>Se toma como rango el siguiente criterio
ROJO &lt;-90%
NARANJA Entre -90% y -95%
VERDE &gt;-95%</text>
  </threadedComment>
  <threadedComment ref="O81" dT="2020-03-04T19:02:03.84" personId="{75231CBC-CE86-4D75-BE06-400B18F9A7C8}" id="{16A59AC2-8A55-4574-BAFC-D0130B21639E}">
    <text>Se toma como rango el siguiente criterio
ROJO &lt;-90%
NARANJA Entre -90% y -95%
VERDE &gt;-95%</text>
  </threadedComment>
</ThreadedComments>
</file>

<file path=xl/threadedComments/threadedComment2.xml><?xml version="1.0" encoding="utf-8"?>
<ThreadedComments xmlns="http://schemas.microsoft.com/office/spreadsheetml/2018/threadedcomments" xmlns:x="http://schemas.openxmlformats.org/spreadsheetml/2006/main">
  <threadedComment ref="E1" dT="2020-03-20T13:36:17.12" personId="{75231CBC-CE86-4D75-BE06-400B18F9A7C8}" id="{7D03C76D-23F6-4E4F-9F3A-A6F36A92CEDB}">
    <text>Sumatoria de todos los componentes del proyecto asociados a productos. No incluye valores de supervisión</text>
  </threadedComment>
</ThreadedComments>
</file>

<file path=xl/threadedComments/threadedComment3.xml><?xml version="1.0" encoding="utf-8"?>
<ThreadedComments xmlns="http://schemas.microsoft.com/office/spreadsheetml/2018/threadedcomments" xmlns:x="http://schemas.openxmlformats.org/spreadsheetml/2006/main">
  <threadedComment ref="E1" dT="2020-03-20T13:36:17.12" personId="{75231CBC-CE86-4D75-BE06-400B18F9A7C8}" id="{E0CECAA3-C9A1-49A1-B4D6-F64D1A6E5D6D}">
    <text>Sumatoria de todos los componentes del proyecto asociados a productos. No incluye valores de supervisión</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AU253"/>
  <sheetViews>
    <sheetView showGridLines="0" tabSelected="1" view="pageBreakPreview" zoomScaleNormal="100" zoomScaleSheetLayoutView="100" workbookViewId="0">
      <selection activeCell="I12" sqref="I12:AM12"/>
    </sheetView>
  </sheetViews>
  <sheetFormatPr baseColWidth="10" defaultRowHeight="16.5" x14ac:dyDescent="0.2"/>
  <cols>
    <col min="1" max="1" width="1.5703125" style="26" customWidth="1"/>
    <col min="2" max="3" width="3.28515625" style="79" customWidth="1"/>
    <col min="4" max="5" width="5.7109375" style="26" customWidth="1"/>
    <col min="6" max="6" width="0.85546875" style="26" customWidth="1"/>
    <col min="7" max="9" width="5.7109375" style="26" customWidth="1"/>
    <col min="10" max="10" width="1.7109375" style="26" customWidth="1"/>
    <col min="11" max="11" width="6.7109375" style="26" customWidth="1"/>
    <col min="12" max="12" width="0.85546875" style="26" customWidth="1"/>
    <col min="13" max="15" width="5.7109375" style="26" customWidth="1"/>
    <col min="16" max="16" width="1.7109375" style="26" customWidth="1"/>
    <col min="17" max="17" width="6.7109375" style="26" customWidth="1"/>
    <col min="18" max="18" width="0.85546875" style="26" customWidth="1"/>
    <col min="19" max="19" width="9" style="26" customWidth="1"/>
    <col min="20" max="21" width="5.7109375" style="26" customWidth="1"/>
    <col min="22" max="22" width="1.7109375" style="26" customWidth="1"/>
    <col min="23" max="23" width="6.7109375" style="26" customWidth="1"/>
    <col min="24" max="24" width="1.7109375" style="26" customWidth="1"/>
    <col min="25" max="25" width="0.85546875" style="26" customWidth="1"/>
    <col min="26" max="27" width="5.7109375" style="26" customWidth="1"/>
    <col min="28" max="28" width="0.85546875" style="26" customWidth="1"/>
    <col min="29" max="32" width="5.7109375" style="26" customWidth="1"/>
    <col min="33" max="33" width="6.7109375" style="26" customWidth="1"/>
    <col min="34" max="39" width="5.7109375" style="26" customWidth="1"/>
    <col min="40" max="40" width="1.5703125" style="26" customWidth="1"/>
    <col min="41" max="41" width="12.7109375" style="26" customWidth="1"/>
    <col min="42" max="16384" width="11.42578125" style="26"/>
  </cols>
  <sheetData>
    <row r="1" spans="1:44" ht="5.0999999999999996" customHeight="1" x14ac:dyDescent="0.2">
      <c r="A1" s="23"/>
      <c r="B1" s="3"/>
      <c r="C1" s="3"/>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5"/>
    </row>
    <row r="2" spans="1:44" ht="20.100000000000001" customHeight="1" x14ac:dyDescent="0.2">
      <c r="A2" s="27"/>
      <c r="B2" s="191"/>
      <c r="C2" s="191"/>
      <c r="D2" s="191"/>
      <c r="E2" s="191"/>
      <c r="F2" s="191"/>
      <c r="G2" s="191"/>
      <c r="H2" s="191"/>
      <c r="I2" s="376" t="s">
        <v>24</v>
      </c>
      <c r="J2" s="376"/>
      <c r="K2" s="376"/>
      <c r="L2" s="376"/>
      <c r="M2" s="376"/>
      <c r="N2" s="376"/>
      <c r="O2" s="376"/>
      <c r="P2" s="376"/>
      <c r="Q2" s="376"/>
      <c r="R2" s="376"/>
      <c r="S2" s="376"/>
      <c r="T2" s="376"/>
      <c r="U2" s="376"/>
      <c r="V2" s="376"/>
      <c r="W2" s="376"/>
      <c r="X2" s="376"/>
      <c r="Y2" s="376"/>
      <c r="Z2" s="376"/>
      <c r="AA2" s="376"/>
      <c r="AB2" s="376"/>
      <c r="AC2" s="376"/>
      <c r="AD2" s="376"/>
      <c r="AE2" s="376"/>
      <c r="AF2" s="376"/>
      <c r="AG2" s="376"/>
      <c r="AH2" s="376"/>
      <c r="AI2" s="371" t="s">
        <v>9</v>
      </c>
      <c r="AJ2" s="371"/>
      <c r="AK2" s="372" t="s">
        <v>165</v>
      </c>
      <c r="AL2" s="372"/>
      <c r="AM2" s="372"/>
      <c r="AN2" s="28"/>
      <c r="AO2" s="29"/>
    </row>
    <row r="3" spans="1:44" ht="20.100000000000001" customHeight="1" x14ac:dyDescent="0.2">
      <c r="A3" s="27"/>
      <c r="B3" s="191"/>
      <c r="C3" s="191"/>
      <c r="D3" s="191"/>
      <c r="E3" s="191"/>
      <c r="F3" s="191"/>
      <c r="G3" s="191"/>
      <c r="H3" s="191"/>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1" t="s">
        <v>10</v>
      </c>
      <c r="AJ3" s="371"/>
      <c r="AK3" s="372">
        <v>1</v>
      </c>
      <c r="AL3" s="372"/>
      <c r="AM3" s="372"/>
      <c r="AN3" s="28"/>
      <c r="AO3" s="29"/>
    </row>
    <row r="4" spans="1:44" ht="20.100000000000001" customHeight="1" x14ac:dyDescent="0.2">
      <c r="A4" s="27"/>
      <c r="B4" s="191"/>
      <c r="C4" s="191"/>
      <c r="D4" s="191"/>
      <c r="E4" s="191"/>
      <c r="F4" s="191"/>
      <c r="G4" s="191"/>
      <c r="H4" s="191"/>
      <c r="I4" s="377" t="s">
        <v>30</v>
      </c>
      <c r="J4" s="378"/>
      <c r="K4" s="378"/>
      <c r="L4" s="378"/>
      <c r="M4" s="378"/>
      <c r="N4" s="378"/>
      <c r="O4" s="378"/>
      <c r="P4" s="378"/>
      <c r="Q4" s="378"/>
      <c r="R4" s="378"/>
      <c r="S4" s="378"/>
      <c r="T4" s="378"/>
      <c r="U4" s="378"/>
      <c r="V4" s="378"/>
      <c r="W4" s="378"/>
      <c r="X4" s="378"/>
      <c r="Y4" s="378"/>
      <c r="Z4" s="378"/>
      <c r="AA4" s="378"/>
      <c r="AB4" s="378"/>
      <c r="AC4" s="378"/>
      <c r="AD4" s="378"/>
      <c r="AE4" s="378"/>
      <c r="AF4" s="378"/>
      <c r="AG4" s="378"/>
      <c r="AH4" s="379"/>
      <c r="AI4" s="373" t="s">
        <v>11</v>
      </c>
      <c r="AJ4" s="374"/>
      <c r="AK4" s="375">
        <v>44111</v>
      </c>
      <c r="AL4" s="375"/>
      <c r="AM4" s="375"/>
      <c r="AN4" s="30"/>
      <c r="AO4" s="31"/>
    </row>
    <row r="5" spans="1:44" ht="7.5" customHeight="1" x14ac:dyDescent="0.2">
      <c r="A5" s="27"/>
      <c r="B5" s="32"/>
      <c r="C5" s="32"/>
      <c r="D5" s="32"/>
      <c r="E5" s="32"/>
      <c r="F5" s="32"/>
      <c r="G5" s="33"/>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5"/>
      <c r="AO5" s="34"/>
      <c r="AP5" s="34"/>
      <c r="AQ5" s="34"/>
      <c r="AR5" s="34"/>
    </row>
    <row r="6" spans="1:44" ht="15" customHeight="1" x14ac:dyDescent="0.2">
      <c r="A6" s="27"/>
      <c r="B6" s="167" t="s">
        <v>31</v>
      </c>
      <c r="C6" s="167"/>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35"/>
      <c r="AO6" s="34"/>
      <c r="AP6" s="34"/>
      <c r="AQ6" s="34"/>
      <c r="AR6" s="34"/>
    </row>
    <row r="7" spans="1:44" ht="5.0999999999999996" customHeight="1" x14ac:dyDescent="0.2">
      <c r="A7" s="27"/>
      <c r="B7" s="2"/>
      <c r="C7" s="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35"/>
      <c r="AO7" s="34"/>
      <c r="AP7" s="34"/>
      <c r="AQ7" s="34"/>
      <c r="AR7" s="34"/>
    </row>
    <row r="8" spans="1:44" s="40" customFormat="1" ht="12.75" customHeight="1" x14ac:dyDescent="0.2">
      <c r="A8" s="36"/>
      <c r="B8" s="4"/>
      <c r="C8" s="4"/>
      <c r="D8" s="370" t="s">
        <v>32</v>
      </c>
      <c r="E8" s="370"/>
      <c r="F8" s="370"/>
      <c r="G8" s="370"/>
      <c r="H8" s="380"/>
      <c r="I8" s="380"/>
      <c r="J8" s="380"/>
      <c r="K8" s="380"/>
      <c r="L8" s="380"/>
      <c r="M8" s="380"/>
      <c r="N8" s="380"/>
      <c r="O8" s="380"/>
      <c r="P8" s="380"/>
      <c r="Q8" s="81"/>
      <c r="R8" s="81"/>
      <c r="S8" s="369" t="s">
        <v>33</v>
      </c>
      <c r="T8" s="369"/>
      <c r="U8" s="368"/>
      <c r="V8" s="368"/>
      <c r="W8" s="368"/>
      <c r="X8" s="368"/>
      <c r="Y8" s="370" t="s">
        <v>22</v>
      </c>
      <c r="Z8" s="370"/>
      <c r="AA8" s="368"/>
      <c r="AB8" s="368"/>
      <c r="AC8" s="368"/>
      <c r="AD8" s="368"/>
      <c r="AE8" s="368"/>
      <c r="AF8" s="368"/>
      <c r="AG8" s="368"/>
      <c r="AH8" s="81"/>
      <c r="AI8" s="239" t="s">
        <v>34</v>
      </c>
      <c r="AJ8" s="239"/>
      <c r="AK8" s="368"/>
      <c r="AL8" s="368"/>
      <c r="AM8" s="37"/>
      <c r="AN8" s="38"/>
      <c r="AO8" s="39"/>
      <c r="AP8" s="39"/>
      <c r="AQ8" s="39"/>
      <c r="AR8" s="39"/>
    </row>
    <row r="9" spans="1:44" ht="5.0999999999999996" customHeight="1" x14ac:dyDescent="0.2">
      <c r="A9" s="27"/>
      <c r="B9" s="2"/>
      <c r="C9" s="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35"/>
      <c r="AO9" s="34"/>
      <c r="AP9" s="34"/>
      <c r="AQ9" s="34"/>
      <c r="AR9" s="34"/>
    </row>
    <row r="10" spans="1:44" ht="12.75" customHeight="1" x14ac:dyDescent="0.2">
      <c r="A10" s="27"/>
      <c r="B10" s="167" t="s">
        <v>42</v>
      </c>
      <c r="C10" s="167"/>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35"/>
      <c r="AO10" s="34"/>
      <c r="AP10" s="34"/>
      <c r="AQ10" s="34"/>
      <c r="AR10" s="34"/>
    </row>
    <row r="11" spans="1:44" s="40" customFormat="1" ht="5.0999999999999996" customHeight="1" x14ac:dyDescent="0.2">
      <c r="A11" s="36"/>
      <c r="B11" s="4"/>
      <c r="C11" s="4"/>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38"/>
      <c r="AO11" s="39"/>
      <c r="AP11" s="39"/>
      <c r="AQ11" s="39"/>
      <c r="AR11" s="39"/>
    </row>
    <row r="12" spans="1:44" s="40" customFormat="1" ht="12.75" customHeight="1" x14ac:dyDescent="0.2">
      <c r="A12" s="36"/>
      <c r="B12" s="343" t="s">
        <v>48</v>
      </c>
      <c r="C12" s="343"/>
      <c r="D12" s="343"/>
      <c r="E12" s="343"/>
      <c r="F12" s="343"/>
      <c r="G12" s="343"/>
      <c r="H12" s="343"/>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
      <c r="AO12" s="39"/>
      <c r="AP12" s="39"/>
      <c r="AQ12" s="39"/>
      <c r="AR12" s="39"/>
    </row>
    <row r="13" spans="1:44" s="40" customFormat="1" ht="12.75" customHeight="1" x14ac:dyDescent="0.2">
      <c r="A13" s="36"/>
      <c r="B13" s="343" t="s">
        <v>150</v>
      </c>
      <c r="C13" s="343"/>
      <c r="D13" s="343"/>
      <c r="E13" s="343"/>
      <c r="F13" s="343"/>
      <c r="G13" s="343"/>
      <c r="H13" s="343"/>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
      <c r="AO13" s="39"/>
      <c r="AP13" s="39"/>
      <c r="AQ13" s="39"/>
      <c r="AR13" s="39"/>
    </row>
    <row r="14" spans="1:44" s="40" customFormat="1" ht="12.75" customHeight="1" x14ac:dyDescent="0.2">
      <c r="A14" s="36"/>
      <c r="B14" s="343" t="s">
        <v>14</v>
      </c>
      <c r="C14" s="343"/>
      <c r="D14" s="343"/>
      <c r="E14" s="343"/>
      <c r="F14" s="343"/>
      <c r="G14" s="343"/>
      <c r="H14" s="343"/>
      <c r="I14" s="37"/>
      <c r="J14" s="37"/>
      <c r="K14" s="230" t="s">
        <v>50</v>
      </c>
      <c r="L14" s="230"/>
      <c r="M14" s="230"/>
      <c r="N14" s="230"/>
      <c r="O14" s="345"/>
      <c r="P14" s="345"/>
      <c r="Q14" s="345"/>
      <c r="R14" s="345"/>
      <c r="S14" s="345"/>
      <c r="T14" s="345"/>
      <c r="U14" s="345"/>
      <c r="V14" s="345"/>
      <c r="W14" s="345"/>
      <c r="X14" s="37"/>
      <c r="Y14" s="230" t="s">
        <v>51</v>
      </c>
      <c r="Z14" s="230"/>
      <c r="AA14" s="230"/>
      <c r="AB14" s="70"/>
      <c r="AC14" s="345"/>
      <c r="AD14" s="345"/>
      <c r="AE14" s="345"/>
      <c r="AF14" s="345"/>
      <c r="AG14" s="345"/>
      <c r="AH14" s="345"/>
      <c r="AI14" s="345"/>
      <c r="AJ14" s="345"/>
      <c r="AK14" s="345"/>
      <c r="AL14" s="345"/>
      <c r="AM14" s="345"/>
      <c r="AN14" s="38"/>
      <c r="AO14" s="39"/>
      <c r="AP14" s="39"/>
      <c r="AQ14" s="39"/>
      <c r="AR14" s="39"/>
    </row>
    <row r="15" spans="1:44" ht="12.75" customHeight="1" x14ac:dyDescent="0.2">
      <c r="A15" s="27"/>
      <c r="B15" s="343" t="s">
        <v>35</v>
      </c>
      <c r="C15" s="343"/>
      <c r="D15" s="343"/>
      <c r="E15" s="343"/>
      <c r="F15" s="343"/>
      <c r="G15" s="343"/>
      <c r="H15" s="343"/>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5"/>
      <c r="AO15" s="34"/>
      <c r="AP15" s="34"/>
      <c r="AQ15" s="34"/>
      <c r="AR15" s="34"/>
    </row>
    <row r="16" spans="1:44" ht="12.75" customHeight="1" x14ac:dyDescent="0.2">
      <c r="A16" s="27"/>
      <c r="B16" s="343" t="s">
        <v>5</v>
      </c>
      <c r="C16" s="343"/>
      <c r="D16" s="343"/>
      <c r="E16" s="343"/>
      <c r="F16" s="343"/>
      <c r="G16" s="343"/>
      <c r="H16" s="343"/>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41"/>
    </row>
    <row r="17" spans="1:47" ht="12.75" customHeight="1" x14ac:dyDescent="0.2">
      <c r="A17" s="27"/>
      <c r="B17" s="343" t="s">
        <v>49</v>
      </c>
      <c r="C17" s="343"/>
      <c r="D17" s="343"/>
      <c r="E17" s="343"/>
      <c r="F17" s="343"/>
      <c r="G17" s="343"/>
      <c r="H17" s="343"/>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41"/>
    </row>
    <row r="18" spans="1:47" ht="5.0999999999999996" customHeight="1" x14ac:dyDescent="0.2">
      <c r="A18" s="27"/>
      <c r="B18" s="32"/>
      <c r="C18" s="32"/>
      <c r="D18" s="32"/>
      <c r="E18" s="32"/>
      <c r="F18" s="3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5"/>
      <c r="AO18" s="6"/>
      <c r="AP18" s="6"/>
      <c r="AQ18" s="6"/>
      <c r="AR18" s="6"/>
      <c r="AS18" s="6"/>
    </row>
    <row r="19" spans="1:47" s="43" customFormat="1" ht="12.75" customHeight="1" x14ac:dyDescent="0.2">
      <c r="A19" s="42"/>
      <c r="B19" s="167" t="s">
        <v>43</v>
      </c>
      <c r="C19" s="167"/>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8"/>
      <c r="AM19" s="168"/>
      <c r="AN19" s="8"/>
      <c r="AO19" s="9"/>
      <c r="AP19" s="10"/>
      <c r="AQ19" s="10"/>
      <c r="AR19" s="10"/>
      <c r="AS19" s="10"/>
      <c r="AT19" s="21"/>
      <c r="AU19" s="21"/>
    </row>
    <row r="20" spans="1:47" s="43" customFormat="1" ht="5.0999999999999996" customHeight="1" x14ac:dyDescent="0.2">
      <c r="A20" s="42"/>
      <c r="B20" s="21"/>
      <c r="C20" s="2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8"/>
      <c r="AO20" s="9"/>
      <c r="AP20" s="10"/>
      <c r="AQ20" s="10"/>
      <c r="AR20" s="10"/>
      <c r="AS20" s="10"/>
      <c r="AT20" s="21"/>
      <c r="AU20" s="21"/>
    </row>
    <row r="21" spans="1:47" ht="12.75" customHeight="1" x14ac:dyDescent="0.2">
      <c r="A21" s="27"/>
      <c r="B21" s="154" t="s">
        <v>47</v>
      </c>
      <c r="C21" s="154"/>
      <c r="D21" s="154"/>
      <c r="E21" s="154"/>
      <c r="F21" s="154"/>
      <c r="G21" s="154"/>
      <c r="H21" s="154"/>
      <c r="I21" s="154"/>
      <c r="J21" s="154"/>
      <c r="K21" s="154"/>
      <c r="L21" s="154"/>
      <c r="M21" s="154"/>
      <c r="N21" s="154"/>
      <c r="O21" s="154"/>
      <c r="P21" s="154"/>
      <c r="Q21" s="154"/>
      <c r="R21" s="154"/>
      <c r="S21" s="154"/>
      <c r="T21" s="154"/>
      <c r="U21" s="10"/>
      <c r="V21" s="10"/>
      <c r="W21" s="348" t="s">
        <v>44</v>
      </c>
      <c r="X21" s="348"/>
      <c r="Y21" s="348"/>
      <c r="Z21" s="348"/>
      <c r="AA21" s="348"/>
      <c r="AB21" s="348"/>
      <c r="AC21" s="348"/>
      <c r="AD21" s="348"/>
      <c r="AE21" s="348"/>
      <c r="AF21" s="348"/>
      <c r="AG21" s="348"/>
      <c r="AH21" s="348"/>
      <c r="AI21" s="348"/>
      <c r="AJ21" s="348"/>
      <c r="AK21" s="348"/>
      <c r="AL21" s="348"/>
      <c r="AM21" s="348"/>
      <c r="AN21" s="5"/>
      <c r="AO21" s="6"/>
      <c r="AP21" s="1"/>
      <c r="AQ21" s="1"/>
      <c r="AR21" s="1"/>
      <c r="AS21" s="1"/>
      <c r="AT21" s="1"/>
      <c r="AU21" s="1"/>
    </row>
    <row r="22" spans="1:47" s="43" customFormat="1" ht="5.0999999999999996" customHeight="1" x14ac:dyDescent="0.2">
      <c r="A22" s="42"/>
      <c r="B22" s="21"/>
      <c r="C22" s="2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8"/>
      <c r="AO22" s="9"/>
      <c r="AP22" s="10"/>
      <c r="AQ22" s="10"/>
      <c r="AR22" s="10"/>
      <c r="AS22" s="10"/>
      <c r="AT22" s="21"/>
      <c r="AU22" s="21"/>
    </row>
    <row r="23" spans="1:47" ht="15" customHeight="1" x14ac:dyDescent="0.2">
      <c r="A23" s="27"/>
      <c r="B23" s="26"/>
      <c r="C23" s="26"/>
      <c r="D23" s="346" t="s">
        <v>12</v>
      </c>
      <c r="E23" s="346"/>
      <c r="F23" s="346"/>
      <c r="G23" s="346"/>
      <c r="H23" s="346"/>
      <c r="I23" s="346"/>
      <c r="J23" s="77"/>
      <c r="K23" s="349"/>
      <c r="L23" s="349"/>
      <c r="M23" s="349"/>
      <c r="N23" s="349"/>
      <c r="O23" s="349"/>
      <c r="P23" s="349"/>
      <c r="Q23" s="349"/>
      <c r="R23" s="349"/>
      <c r="S23" s="349"/>
      <c r="T23" s="349"/>
      <c r="U23" s="32"/>
      <c r="V23" s="32"/>
      <c r="X23" s="346" t="s">
        <v>12</v>
      </c>
      <c r="Y23" s="346"/>
      <c r="Z23" s="346"/>
      <c r="AA23" s="346"/>
      <c r="AB23" s="346"/>
      <c r="AC23" s="346"/>
      <c r="AD23" s="346"/>
      <c r="AE23" s="77"/>
      <c r="AF23" s="349"/>
      <c r="AG23" s="349"/>
      <c r="AH23" s="349"/>
      <c r="AI23" s="349"/>
      <c r="AJ23" s="349"/>
      <c r="AK23" s="349"/>
      <c r="AL23" s="349"/>
      <c r="AM23" s="32"/>
      <c r="AN23" s="41"/>
      <c r="AP23" s="49"/>
      <c r="AQ23" s="49"/>
      <c r="AR23" s="49"/>
      <c r="AS23" s="49"/>
      <c r="AT23" s="49"/>
      <c r="AU23" s="49"/>
    </row>
    <row r="24" spans="1:47" ht="15" customHeight="1" x14ac:dyDescent="0.2">
      <c r="A24" s="27"/>
      <c r="B24" s="26"/>
      <c r="C24" s="26"/>
      <c r="D24" s="346" t="s">
        <v>52</v>
      </c>
      <c r="E24" s="346"/>
      <c r="F24" s="346"/>
      <c r="G24" s="346"/>
      <c r="H24" s="346"/>
      <c r="I24" s="346"/>
      <c r="J24" s="77"/>
      <c r="K24" s="347"/>
      <c r="L24" s="347"/>
      <c r="M24" s="347"/>
      <c r="N24" s="347"/>
      <c r="O24" s="347"/>
      <c r="P24" s="347"/>
      <c r="Q24" s="347"/>
      <c r="R24" s="347"/>
      <c r="S24" s="347"/>
      <c r="T24" s="347"/>
      <c r="U24" s="32"/>
      <c r="V24" s="32"/>
      <c r="X24" s="346" t="s">
        <v>53</v>
      </c>
      <c r="Y24" s="346"/>
      <c r="Z24" s="346"/>
      <c r="AA24" s="346"/>
      <c r="AB24" s="346"/>
      <c r="AC24" s="346"/>
      <c r="AD24" s="346"/>
      <c r="AE24" s="77"/>
      <c r="AF24" s="347"/>
      <c r="AG24" s="347"/>
      <c r="AH24" s="347"/>
      <c r="AI24" s="347"/>
      <c r="AJ24" s="347"/>
      <c r="AK24" s="347"/>
      <c r="AL24" s="347"/>
      <c r="AM24" s="32"/>
      <c r="AN24" s="41"/>
      <c r="AP24" s="49"/>
      <c r="AQ24" s="49"/>
      <c r="AR24" s="49"/>
      <c r="AS24" s="49"/>
      <c r="AT24" s="49"/>
      <c r="AU24" s="49"/>
    </row>
    <row r="25" spans="1:47" ht="15" customHeight="1" x14ac:dyDescent="0.2">
      <c r="A25" s="27"/>
      <c r="B25" s="26"/>
      <c r="C25" s="26"/>
      <c r="D25" s="346" t="s">
        <v>36</v>
      </c>
      <c r="E25" s="346"/>
      <c r="F25" s="346"/>
      <c r="G25" s="346"/>
      <c r="H25" s="346"/>
      <c r="I25" s="346"/>
      <c r="J25" s="77"/>
      <c r="K25" s="347"/>
      <c r="L25" s="347"/>
      <c r="M25" s="347"/>
      <c r="N25" s="347"/>
      <c r="O25" s="347"/>
      <c r="P25" s="347"/>
      <c r="Q25" s="347"/>
      <c r="R25" s="347"/>
      <c r="S25" s="347"/>
      <c r="T25" s="347"/>
      <c r="U25" s="32"/>
      <c r="V25" s="32"/>
      <c r="X25" s="346" t="s">
        <v>36</v>
      </c>
      <c r="Y25" s="346"/>
      <c r="Z25" s="346"/>
      <c r="AA25" s="346"/>
      <c r="AB25" s="346"/>
      <c r="AC25" s="346"/>
      <c r="AD25" s="346"/>
      <c r="AE25" s="77"/>
      <c r="AF25" s="347"/>
      <c r="AG25" s="347"/>
      <c r="AH25" s="347"/>
      <c r="AI25" s="347"/>
      <c r="AJ25" s="347"/>
      <c r="AK25" s="347"/>
      <c r="AL25" s="347"/>
      <c r="AM25" s="32"/>
      <c r="AN25" s="41"/>
      <c r="AP25" s="49"/>
      <c r="AQ25" s="49"/>
      <c r="AR25" s="49"/>
      <c r="AS25" s="49"/>
      <c r="AT25" s="49"/>
      <c r="AU25" s="49"/>
    </row>
    <row r="26" spans="1:47" ht="15" customHeight="1" x14ac:dyDescent="0.2">
      <c r="A26" s="27"/>
      <c r="B26" s="26"/>
      <c r="C26" s="26"/>
      <c r="D26" s="346" t="s">
        <v>37</v>
      </c>
      <c r="E26" s="346"/>
      <c r="F26" s="346"/>
      <c r="G26" s="346"/>
      <c r="H26" s="346"/>
      <c r="I26" s="346"/>
      <c r="J26" s="77"/>
      <c r="K26" s="347"/>
      <c r="L26" s="347"/>
      <c r="M26" s="347"/>
      <c r="N26" s="347"/>
      <c r="O26" s="347"/>
      <c r="P26" s="347"/>
      <c r="Q26" s="347"/>
      <c r="R26" s="347"/>
      <c r="S26" s="347"/>
      <c r="T26" s="347"/>
      <c r="U26" s="32"/>
      <c r="V26" s="32"/>
      <c r="X26" s="346" t="s">
        <v>37</v>
      </c>
      <c r="Y26" s="346"/>
      <c r="Z26" s="346"/>
      <c r="AA26" s="346"/>
      <c r="AB26" s="346"/>
      <c r="AC26" s="346"/>
      <c r="AD26" s="346"/>
      <c r="AE26" s="77"/>
      <c r="AF26" s="347"/>
      <c r="AG26" s="347"/>
      <c r="AH26" s="347"/>
      <c r="AI26" s="347"/>
      <c r="AJ26" s="347"/>
      <c r="AK26" s="347"/>
      <c r="AL26" s="347"/>
      <c r="AM26" s="32"/>
      <c r="AN26" s="41"/>
      <c r="AP26" s="49"/>
      <c r="AQ26" s="49"/>
      <c r="AR26" s="49"/>
      <c r="AS26" s="49"/>
      <c r="AT26" s="49"/>
      <c r="AU26" s="49"/>
    </row>
    <row r="27" spans="1:47" ht="15" customHeight="1" x14ac:dyDescent="0.2">
      <c r="A27" s="27"/>
      <c r="B27" s="26"/>
      <c r="C27" s="26"/>
      <c r="D27" s="346" t="s">
        <v>38</v>
      </c>
      <c r="E27" s="346"/>
      <c r="F27" s="346"/>
      <c r="G27" s="346"/>
      <c r="H27" s="346"/>
      <c r="I27" s="346"/>
      <c r="J27" s="77"/>
      <c r="K27" s="383">
        <f>+K26-K25</f>
        <v>0</v>
      </c>
      <c r="L27" s="383"/>
      <c r="M27" s="383"/>
      <c r="N27" s="383"/>
      <c r="O27" s="383"/>
      <c r="P27" s="383"/>
      <c r="Q27" s="383"/>
      <c r="R27" s="383"/>
      <c r="S27" s="383"/>
      <c r="T27" s="383"/>
      <c r="U27" s="50"/>
      <c r="V27" s="50"/>
      <c r="X27" s="346" t="s">
        <v>38</v>
      </c>
      <c r="Y27" s="346"/>
      <c r="Z27" s="346"/>
      <c r="AA27" s="346"/>
      <c r="AB27" s="346"/>
      <c r="AC27" s="346"/>
      <c r="AD27" s="346"/>
      <c r="AE27" s="77"/>
      <c r="AF27" s="383">
        <f>+AF26-AF25</f>
        <v>0</v>
      </c>
      <c r="AG27" s="383"/>
      <c r="AH27" s="383"/>
      <c r="AI27" s="383"/>
      <c r="AJ27" s="383"/>
      <c r="AK27" s="383"/>
      <c r="AL27" s="383"/>
      <c r="AM27" s="32"/>
      <c r="AN27" s="41"/>
      <c r="AP27" s="49"/>
      <c r="AQ27" s="49"/>
      <c r="AR27" s="49"/>
      <c r="AS27" s="49"/>
      <c r="AT27" s="49"/>
      <c r="AU27" s="49"/>
    </row>
    <row r="28" spans="1:47" ht="15" customHeight="1" x14ac:dyDescent="0.2">
      <c r="A28" s="27"/>
      <c r="B28" s="26"/>
      <c r="C28" s="26"/>
      <c r="D28" s="346" t="s">
        <v>39</v>
      </c>
      <c r="E28" s="346"/>
      <c r="F28" s="346"/>
      <c r="G28" s="346"/>
      <c r="H28" s="346"/>
      <c r="I28" s="346"/>
      <c r="J28" s="77"/>
      <c r="K28" s="384"/>
      <c r="L28" s="384"/>
      <c r="M28" s="384"/>
      <c r="N28" s="384"/>
      <c r="O28" s="384"/>
      <c r="P28" s="384"/>
      <c r="Q28" s="384"/>
      <c r="R28" s="384"/>
      <c r="S28" s="384"/>
      <c r="T28" s="384"/>
      <c r="U28" s="50"/>
      <c r="V28" s="50"/>
      <c r="X28" s="346" t="s">
        <v>39</v>
      </c>
      <c r="Y28" s="346"/>
      <c r="Z28" s="346"/>
      <c r="AA28" s="346"/>
      <c r="AB28" s="346"/>
      <c r="AC28" s="346"/>
      <c r="AD28" s="346"/>
      <c r="AE28" s="77"/>
      <c r="AF28" s="384"/>
      <c r="AG28" s="384"/>
      <c r="AH28" s="384"/>
      <c r="AI28" s="384"/>
      <c r="AJ28" s="384"/>
      <c r="AK28" s="384"/>
      <c r="AL28" s="384"/>
      <c r="AM28" s="32"/>
      <c r="AN28" s="41"/>
      <c r="AP28" s="49"/>
      <c r="AQ28" s="49"/>
      <c r="AR28" s="49"/>
      <c r="AS28" s="49"/>
      <c r="AT28" s="49"/>
      <c r="AU28" s="49"/>
    </row>
    <row r="29" spans="1:47" ht="15" customHeight="1" x14ac:dyDescent="0.2">
      <c r="A29" s="27"/>
      <c r="B29" s="26"/>
      <c r="C29" s="26"/>
      <c r="D29" s="346" t="s">
        <v>40</v>
      </c>
      <c r="E29" s="346"/>
      <c r="F29" s="346"/>
      <c r="G29" s="346"/>
      <c r="H29" s="346"/>
      <c r="I29" s="346"/>
      <c r="J29" s="77"/>
      <c r="K29" s="385"/>
      <c r="L29" s="385"/>
      <c r="M29" s="385"/>
      <c r="N29" s="385"/>
      <c r="O29" s="385"/>
      <c r="P29" s="385"/>
      <c r="Q29" s="385"/>
      <c r="R29" s="385"/>
      <c r="S29" s="385"/>
      <c r="T29" s="385"/>
      <c r="U29" s="32"/>
      <c r="V29" s="32"/>
      <c r="X29" s="346" t="s">
        <v>2</v>
      </c>
      <c r="Y29" s="346"/>
      <c r="Z29" s="346"/>
      <c r="AA29" s="346"/>
      <c r="AB29" s="346"/>
      <c r="AC29" s="346"/>
      <c r="AD29" s="346"/>
      <c r="AE29" s="77"/>
      <c r="AF29" s="367"/>
      <c r="AG29" s="367"/>
      <c r="AH29" s="367"/>
      <c r="AI29" s="367"/>
      <c r="AJ29" s="367"/>
      <c r="AK29" s="367"/>
      <c r="AL29" s="367"/>
      <c r="AM29" s="32"/>
      <c r="AN29" s="41"/>
      <c r="AP29" s="49"/>
      <c r="AQ29" s="49"/>
      <c r="AR29" s="49"/>
      <c r="AS29" s="49"/>
      <c r="AT29" s="49"/>
      <c r="AU29" s="49"/>
    </row>
    <row r="30" spans="1:47" ht="15" customHeight="1" x14ac:dyDescent="0.2">
      <c r="A30" s="27"/>
      <c r="B30" s="26"/>
      <c r="C30" s="26"/>
      <c r="D30" s="346" t="s">
        <v>41</v>
      </c>
      <c r="E30" s="346"/>
      <c r="F30" s="346"/>
      <c r="G30" s="346"/>
      <c r="H30" s="346"/>
      <c r="I30" s="346"/>
      <c r="J30" s="77"/>
      <c r="K30" s="365"/>
      <c r="L30" s="365"/>
      <c r="M30" s="365"/>
      <c r="N30" s="365"/>
      <c r="O30" s="87"/>
      <c r="P30" s="87"/>
      <c r="Q30" s="390" t="str">
        <f>+IF(AK8="","",100%)</f>
        <v/>
      </c>
      <c r="R30" s="390"/>
      <c r="S30" s="390"/>
      <c r="T30" s="390"/>
      <c r="U30" s="32"/>
      <c r="V30" s="32"/>
      <c r="X30" s="346" t="s">
        <v>3</v>
      </c>
      <c r="Y30" s="346"/>
      <c r="Z30" s="346"/>
      <c r="AA30" s="346"/>
      <c r="AB30" s="346"/>
      <c r="AC30" s="346"/>
      <c r="AD30" s="346"/>
      <c r="AE30" s="77"/>
      <c r="AF30" s="394"/>
      <c r="AG30" s="394"/>
      <c r="AH30" s="394"/>
      <c r="AI30" s="52"/>
      <c r="AJ30" s="364" t="str">
        <f>+IF(AZ8="","",100%)</f>
        <v/>
      </c>
      <c r="AK30" s="364"/>
      <c r="AL30" s="364"/>
      <c r="AM30" s="32"/>
      <c r="AN30" s="41"/>
      <c r="AP30" s="49"/>
      <c r="AQ30" s="49"/>
      <c r="AR30" s="49"/>
      <c r="AS30" s="49"/>
      <c r="AT30" s="49"/>
      <c r="AU30" s="49"/>
    </row>
    <row r="31" spans="1:47" ht="15" customHeight="1" x14ac:dyDescent="0.2">
      <c r="A31" s="27"/>
      <c r="B31" s="26"/>
      <c r="C31" s="26"/>
      <c r="D31" s="346" t="s">
        <v>20</v>
      </c>
      <c r="E31" s="346"/>
      <c r="F31" s="346"/>
      <c r="G31" s="346"/>
      <c r="H31" s="346"/>
      <c r="I31" s="346"/>
      <c r="J31" s="77"/>
      <c r="K31" s="386" t="str">
        <f>IF(K30="","",K30-K29)</f>
        <v/>
      </c>
      <c r="L31" s="386"/>
      <c r="M31" s="386"/>
      <c r="N31" s="386"/>
      <c r="O31" s="387"/>
      <c r="P31" s="386"/>
      <c r="Q31" s="386"/>
      <c r="R31" s="386"/>
      <c r="S31" s="386"/>
      <c r="T31" s="386"/>
      <c r="U31" s="32"/>
      <c r="V31" s="32"/>
      <c r="X31" s="346" t="s">
        <v>20</v>
      </c>
      <c r="Y31" s="346"/>
      <c r="Z31" s="346"/>
      <c r="AA31" s="346"/>
      <c r="AB31" s="346"/>
      <c r="AC31" s="346"/>
      <c r="AD31" s="346"/>
      <c r="AE31" s="77"/>
      <c r="AF31" s="392" t="str">
        <f>IF(AF30="","",AF30-AF29)</f>
        <v/>
      </c>
      <c r="AG31" s="392"/>
      <c r="AH31" s="392"/>
      <c r="AI31" s="392"/>
      <c r="AJ31" s="392"/>
      <c r="AK31" s="392"/>
      <c r="AL31" s="392"/>
      <c r="AM31" s="32"/>
      <c r="AN31" s="41"/>
    </row>
    <row r="32" spans="1:47" ht="15" customHeight="1" x14ac:dyDescent="0.2">
      <c r="A32" s="27"/>
      <c r="B32" s="26"/>
      <c r="C32" s="26"/>
      <c r="D32" s="346" t="s">
        <v>4</v>
      </c>
      <c r="E32" s="346"/>
      <c r="F32" s="346"/>
      <c r="G32" s="346"/>
      <c r="H32" s="346"/>
      <c r="I32" s="346"/>
      <c r="J32" s="77"/>
      <c r="K32" s="388" t="str">
        <f>IF(K30="","",K28+K30)</f>
        <v/>
      </c>
      <c r="L32" s="388"/>
      <c r="M32" s="388"/>
      <c r="N32" s="388"/>
      <c r="O32" s="389"/>
      <c r="P32" s="388"/>
      <c r="Q32" s="388"/>
      <c r="R32" s="388"/>
      <c r="S32" s="388"/>
      <c r="T32" s="388"/>
      <c r="U32" s="32"/>
      <c r="V32" s="32"/>
      <c r="X32" s="346" t="s">
        <v>4</v>
      </c>
      <c r="Y32" s="346"/>
      <c r="Z32" s="346"/>
      <c r="AA32" s="346"/>
      <c r="AB32" s="346"/>
      <c r="AC32" s="346"/>
      <c r="AD32" s="346"/>
      <c r="AE32" s="77"/>
      <c r="AF32" s="393" t="str">
        <f>IF(AF30="","",AF28+AF30)</f>
        <v/>
      </c>
      <c r="AG32" s="393"/>
      <c r="AH32" s="393"/>
      <c r="AI32" s="393"/>
      <c r="AJ32" s="393"/>
      <c r="AK32" s="393"/>
      <c r="AL32" s="393"/>
      <c r="AM32" s="32"/>
      <c r="AN32" s="41"/>
    </row>
    <row r="33" spans="1:47" ht="15" customHeight="1" x14ac:dyDescent="0.2">
      <c r="A33" s="27"/>
      <c r="B33" s="26"/>
      <c r="C33" s="26"/>
      <c r="D33" s="346" t="s">
        <v>54</v>
      </c>
      <c r="E33" s="346"/>
      <c r="F33" s="346"/>
      <c r="G33" s="346"/>
      <c r="H33" s="346"/>
      <c r="I33" s="346"/>
      <c r="J33" s="77"/>
      <c r="K33" s="245" t="str">
        <f>IF(AK8="","",_xlfn.DAYS($AK$8,K28))</f>
        <v/>
      </c>
      <c r="L33" s="245"/>
      <c r="M33" s="245"/>
      <c r="N33" s="245"/>
      <c r="O33" s="87"/>
      <c r="P33" s="86"/>
      <c r="Q33" s="245" t="str">
        <f>IFERROR(K33/$K$30,"")</f>
        <v/>
      </c>
      <c r="R33" s="245"/>
      <c r="S33" s="245"/>
      <c r="T33" s="245"/>
      <c r="U33" s="51"/>
      <c r="V33" s="51"/>
      <c r="X33" s="346" t="s">
        <v>21</v>
      </c>
      <c r="Y33" s="346"/>
      <c r="Z33" s="346"/>
      <c r="AA33" s="346"/>
      <c r="AB33" s="346"/>
      <c r="AC33" s="346"/>
      <c r="AD33" s="346"/>
      <c r="AE33" s="77"/>
      <c r="AF33" s="391" t="str">
        <f>IF(AZ8="","",_xlfn.DAYS($AK$8,AF28))</f>
        <v/>
      </c>
      <c r="AG33" s="391"/>
      <c r="AH33" s="391"/>
      <c r="AI33" s="52"/>
      <c r="AJ33" s="391" t="str">
        <f>IFERROR(AF33/$K$30,"")</f>
        <v/>
      </c>
      <c r="AK33" s="391"/>
      <c r="AL33" s="391"/>
      <c r="AM33" s="22"/>
      <c r="AN33" s="5"/>
      <c r="AO33" s="6"/>
      <c r="AP33" s="6"/>
      <c r="AQ33" s="6"/>
      <c r="AR33" s="6"/>
      <c r="AS33" s="6"/>
    </row>
    <row r="34" spans="1:47" ht="15" customHeight="1" x14ac:dyDescent="0.2">
      <c r="A34" s="27"/>
      <c r="B34" s="26"/>
      <c r="C34" s="26"/>
      <c r="D34" s="346" t="s">
        <v>13</v>
      </c>
      <c r="E34" s="346"/>
      <c r="F34" s="346"/>
      <c r="G34" s="346"/>
      <c r="H34" s="346"/>
      <c r="I34" s="346"/>
      <c r="J34" s="77"/>
      <c r="K34" s="245" t="str">
        <f>IFERROR(K32-$AK$8,"")</f>
        <v/>
      </c>
      <c r="L34" s="245"/>
      <c r="M34" s="245"/>
      <c r="N34" s="245"/>
      <c r="O34" s="52"/>
      <c r="P34" s="88"/>
      <c r="Q34" s="364" t="str">
        <f>IFERROR(K34/$K$30,"")</f>
        <v/>
      </c>
      <c r="R34" s="364"/>
      <c r="S34" s="364"/>
      <c r="T34" s="364"/>
      <c r="U34" s="32"/>
      <c r="V34" s="32"/>
      <c r="X34" s="346" t="s">
        <v>13</v>
      </c>
      <c r="Y34" s="346"/>
      <c r="Z34" s="346"/>
      <c r="AA34" s="346"/>
      <c r="AB34" s="346"/>
      <c r="AC34" s="346"/>
      <c r="AD34" s="346"/>
      <c r="AE34" s="77"/>
      <c r="AF34" s="245" t="str">
        <f>IFERROR(AF32-$AK$8,"")</f>
        <v/>
      </c>
      <c r="AG34" s="245"/>
      <c r="AH34" s="245"/>
      <c r="AI34" s="52"/>
      <c r="AJ34" s="245" t="str">
        <f>IFERROR(AF34/$K$30,"")</f>
        <v/>
      </c>
      <c r="AK34" s="245"/>
      <c r="AL34" s="245"/>
      <c r="AM34" s="32"/>
      <c r="AN34" s="41"/>
    </row>
    <row r="35" spans="1:47" ht="15" customHeight="1" x14ac:dyDescent="0.2">
      <c r="A35" s="27"/>
      <c r="B35" s="26"/>
      <c r="C35" s="26"/>
      <c r="D35" s="346" t="s">
        <v>6</v>
      </c>
      <c r="E35" s="346"/>
      <c r="F35" s="346"/>
      <c r="G35" s="346"/>
      <c r="H35" s="346"/>
      <c r="I35" s="346"/>
      <c r="J35" s="77"/>
      <c r="K35" s="349"/>
      <c r="L35" s="349"/>
      <c r="M35" s="349"/>
      <c r="N35" s="349"/>
      <c r="O35" s="349"/>
      <c r="P35" s="349"/>
      <c r="Q35" s="349"/>
      <c r="R35" s="349"/>
      <c r="S35" s="349"/>
      <c r="T35" s="349"/>
      <c r="U35" s="32"/>
      <c r="V35" s="32"/>
      <c r="X35" s="346" t="s">
        <v>6</v>
      </c>
      <c r="Y35" s="346"/>
      <c r="Z35" s="346"/>
      <c r="AA35" s="346"/>
      <c r="AB35" s="346"/>
      <c r="AC35" s="346"/>
      <c r="AD35" s="346"/>
      <c r="AE35" s="77"/>
      <c r="AF35" s="363"/>
      <c r="AG35" s="363"/>
      <c r="AH35" s="363"/>
      <c r="AI35" s="363"/>
      <c r="AJ35" s="363"/>
      <c r="AK35" s="363"/>
      <c r="AL35" s="363"/>
      <c r="AM35" s="32"/>
      <c r="AN35" s="41"/>
    </row>
    <row r="36" spans="1:47" ht="15" customHeight="1" x14ac:dyDescent="0.2">
      <c r="A36" s="27"/>
      <c r="B36" s="32"/>
      <c r="C36" s="32"/>
      <c r="D36" s="346" t="s">
        <v>7</v>
      </c>
      <c r="E36" s="346"/>
      <c r="F36" s="346"/>
      <c r="G36" s="346"/>
      <c r="H36" s="346"/>
      <c r="I36" s="346"/>
      <c r="J36" s="77"/>
      <c r="K36" s="349"/>
      <c r="L36" s="349"/>
      <c r="M36" s="349"/>
      <c r="N36" s="349"/>
      <c r="O36" s="349"/>
      <c r="P36" s="349"/>
      <c r="Q36" s="349"/>
      <c r="R36" s="349"/>
      <c r="S36" s="349"/>
      <c r="T36" s="349"/>
      <c r="U36" s="32"/>
      <c r="V36" s="32"/>
      <c r="W36" s="32"/>
      <c r="X36" s="346" t="s">
        <v>7</v>
      </c>
      <c r="Y36" s="346"/>
      <c r="Z36" s="346"/>
      <c r="AA36" s="346"/>
      <c r="AB36" s="346"/>
      <c r="AC36" s="346"/>
      <c r="AD36" s="346"/>
      <c r="AE36" s="77"/>
      <c r="AF36" s="347"/>
      <c r="AG36" s="347"/>
      <c r="AH36" s="347"/>
      <c r="AI36" s="347"/>
      <c r="AJ36" s="347"/>
      <c r="AK36" s="347"/>
      <c r="AL36" s="347"/>
      <c r="AM36" s="32"/>
      <c r="AN36" s="41"/>
    </row>
    <row r="37" spans="1:47" ht="5.0999999999999996" customHeight="1" x14ac:dyDescent="0.2">
      <c r="A37" s="27"/>
      <c r="B37" s="32"/>
      <c r="C37" s="32"/>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5"/>
      <c r="AO37" s="6"/>
      <c r="AP37" s="6"/>
      <c r="AQ37" s="6"/>
      <c r="AR37" s="6"/>
      <c r="AS37" s="6"/>
    </row>
    <row r="38" spans="1:47" s="43" customFormat="1" ht="12.75" customHeight="1" x14ac:dyDescent="0.2">
      <c r="A38" s="42"/>
      <c r="B38" s="167" t="s">
        <v>45</v>
      </c>
      <c r="C38" s="167"/>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8"/>
      <c r="AO38" s="9"/>
      <c r="AP38" s="10"/>
      <c r="AQ38" s="10"/>
      <c r="AR38" s="10"/>
      <c r="AS38" s="10"/>
      <c r="AT38" s="21"/>
      <c r="AU38" s="21"/>
    </row>
    <row r="39" spans="1:47" s="43" customFormat="1" ht="5.0999999999999996" customHeight="1" x14ac:dyDescent="0.2">
      <c r="A39" s="42"/>
      <c r="B39" s="2"/>
      <c r="C39" s="2"/>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44"/>
      <c r="AR39" s="9"/>
      <c r="AS39" s="9"/>
    </row>
    <row r="40" spans="1:47" s="43" customFormat="1" ht="12.75" customHeight="1" x14ac:dyDescent="0.2">
      <c r="A40" s="42"/>
      <c r="B40" s="154" t="s">
        <v>46</v>
      </c>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D40" s="154"/>
      <c r="AE40" s="154"/>
      <c r="AF40" s="154"/>
      <c r="AG40" s="154"/>
      <c r="AH40" s="154"/>
      <c r="AI40" s="154"/>
      <c r="AJ40" s="154"/>
      <c r="AK40" s="154"/>
      <c r="AL40" s="154"/>
      <c r="AM40" s="154"/>
      <c r="AN40" s="44"/>
    </row>
    <row r="41" spans="1:47" s="43" customFormat="1" ht="5.0999999999999996" customHeight="1" x14ac:dyDescent="0.2">
      <c r="A41" s="42"/>
      <c r="B41" s="2"/>
      <c r="C41" s="2"/>
      <c r="D41" s="82"/>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44"/>
      <c r="AR41" s="9"/>
      <c r="AS41" s="9"/>
    </row>
    <row r="42" spans="1:47" s="43" customFormat="1" ht="12.75" customHeight="1" x14ac:dyDescent="0.2">
      <c r="A42" s="42"/>
      <c r="B42" s="239" t="s">
        <v>66</v>
      </c>
      <c r="C42" s="239"/>
      <c r="D42" s="239"/>
      <c r="E42" s="239"/>
      <c r="F42" s="239"/>
      <c r="G42" s="239"/>
      <c r="H42" s="239"/>
      <c r="I42" s="308"/>
      <c r="J42" s="308"/>
      <c r="K42" s="308"/>
      <c r="L42" s="308"/>
      <c r="M42" s="308"/>
      <c r="N42" s="308"/>
      <c r="O42" s="308"/>
      <c r="P42" s="308"/>
      <c r="Q42" s="308"/>
      <c r="R42" s="53"/>
      <c r="S42" s="54"/>
      <c r="T42" s="54"/>
      <c r="U42" s="54"/>
      <c r="V42" s="54"/>
      <c r="W42" s="278" t="s">
        <v>70</v>
      </c>
      <c r="X42" s="278"/>
      <c r="Y42" s="54"/>
      <c r="Z42" s="395" t="str">
        <f>+W48</f>
        <v/>
      </c>
      <c r="AA42" s="395"/>
      <c r="AB42" s="69"/>
      <c r="AC42" s="192"/>
      <c r="AD42" s="192"/>
      <c r="AE42" s="192"/>
      <c r="AF42" s="192"/>
      <c r="AG42" s="192"/>
      <c r="AH42" s="192"/>
      <c r="AI42" s="192"/>
      <c r="AJ42" s="192"/>
      <c r="AK42" s="192"/>
      <c r="AL42" s="192"/>
      <c r="AM42" s="192"/>
      <c r="AN42" s="44"/>
    </row>
    <row r="43" spans="1:47" s="43" customFormat="1" ht="8.25" customHeight="1" x14ac:dyDescent="0.2">
      <c r="A43" s="42"/>
      <c r="B43" s="70"/>
      <c r="C43" s="21"/>
      <c r="D43" s="82"/>
      <c r="E43" s="82"/>
      <c r="F43" s="82"/>
      <c r="G43" s="309"/>
      <c r="H43" s="309"/>
      <c r="I43" s="309"/>
      <c r="J43" s="72"/>
      <c r="K43" s="72"/>
      <c r="L43" s="72"/>
      <c r="M43" s="309"/>
      <c r="N43" s="309"/>
      <c r="O43" s="309"/>
      <c r="P43" s="72"/>
      <c r="Q43" s="72"/>
      <c r="R43" s="72"/>
      <c r="S43" s="82"/>
      <c r="T43" s="54"/>
      <c r="U43" s="54"/>
      <c r="V43" s="54"/>
      <c r="W43" s="54"/>
      <c r="X43" s="54"/>
      <c r="Y43" s="54"/>
      <c r="Z43" s="395"/>
      <c r="AA43" s="395"/>
      <c r="AB43" s="69"/>
      <c r="AC43" s="192"/>
      <c r="AD43" s="192"/>
      <c r="AE43" s="192"/>
      <c r="AF43" s="192"/>
      <c r="AG43" s="192"/>
      <c r="AH43" s="192"/>
      <c r="AI43" s="192"/>
      <c r="AJ43" s="192"/>
      <c r="AK43" s="192"/>
      <c r="AL43" s="192"/>
      <c r="AM43" s="192"/>
      <c r="AN43" s="44"/>
    </row>
    <row r="44" spans="1:47" s="43" customFormat="1" ht="12.75" customHeight="1" x14ac:dyDescent="0.2">
      <c r="A44" s="42"/>
      <c r="B44" s="55"/>
      <c r="C44" s="55"/>
      <c r="D44" s="55"/>
      <c r="E44" s="55"/>
      <c r="F44" s="55"/>
      <c r="G44" s="226" t="s">
        <v>56</v>
      </c>
      <c r="H44" s="227"/>
      <c r="I44" s="227"/>
      <c r="J44" s="227"/>
      <c r="K44" s="228"/>
      <c r="L44" s="70"/>
      <c r="M44" s="226" t="s">
        <v>57</v>
      </c>
      <c r="N44" s="227"/>
      <c r="O44" s="227"/>
      <c r="P44" s="227"/>
      <c r="Q44" s="228"/>
      <c r="R44" s="70"/>
      <c r="S44" s="226" t="s">
        <v>68</v>
      </c>
      <c r="T44" s="227"/>
      <c r="U44" s="227"/>
      <c r="V44" s="227"/>
      <c r="W44" s="227"/>
      <c r="X44" s="228"/>
      <c r="Y44" s="54"/>
      <c r="Z44" s="395"/>
      <c r="AA44" s="395"/>
      <c r="AB44" s="97"/>
      <c r="AC44" s="192"/>
      <c r="AD44" s="192"/>
      <c r="AE44" s="192"/>
      <c r="AF44" s="192"/>
      <c r="AG44" s="192"/>
      <c r="AH44" s="192"/>
      <c r="AI44" s="192"/>
      <c r="AJ44" s="192"/>
      <c r="AK44" s="192"/>
      <c r="AL44" s="192"/>
      <c r="AM44" s="192"/>
      <c r="AN44" s="44"/>
    </row>
    <row r="45" spans="1:47" s="43" customFormat="1" ht="8.25" customHeight="1" x14ac:dyDescent="0.2">
      <c r="A45" s="42"/>
      <c r="B45" s="70"/>
      <c r="C45" s="21"/>
      <c r="D45" s="82"/>
      <c r="E45" s="82"/>
      <c r="F45" s="82"/>
      <c r="G45" s="312" t="s">
        <v>59</v>
      </c>
      <c r="H45" s="309"/>
      <c r="I45" s="309"/>
      <c r="J45" s="72"/>
      <c r="K45" s="73" t="s">
        <v>19</v>
      </c>
      <c r="L45" s="72"/>
      <c r="M45" s="312" t="s">
        <v>59</v>
      </c>
      <c r="N45" s="309"/>
      <c r="O45" s="309"/>
      <c r="P45" s="72"/>
      <c r="Q45" s="73" t="s">
        <v>19</v>
      </c>
      <c r="R45" s="72"/>
      <c r="S45" s="312" t="s">
        <v>59</v>
      </c>
      <c r="T45" s="309"/>
      <c r="U45" s="309"/>
      <c r="V45" s="72"/>
      <c r="W45" s="309" t="s">
        <v>19</v>
      </c>
      <c r="X45" s="319"/>
      <c r="Y45" s="54"/>
      <c r="Z45" s="396" t="s">
        <v>128</v>
      </c>
      <c r="AA45" s="396"/>
      <c r="AB45" s="97"/>
      <c r="AC45" s="192"/>
      <c r="AD45" s="192"/>
      <c r="AE45" s="192"/>
      <c r="AF45" s="192"/>
      <c r="AG45" s="192"/>
      <c r="AH45" s="192"/>
      <c r="AI45" s="192"/>
      <c r="AJ45" s="192"/>
      <c r="AK45" s="192"/>
      <c r="AL45" s="192"/>
      <c r="AM45" s="192"/>
      <c r="AN45" s="44"/>
    </row>
    <row r="46" spans="1:47" s="43" customFormat="1" ht="12.75" customHeight="1" x14ac:dyDescent="0.2">
      <c r="A46" s="42"/>
      <c r="B46" s="239" t="s">
        <v>55</v>
      </c>
      <c r="C46" s="239"/>
      <c r="D46" s="239"/>
      <c r="E46" s="239"/>
      <c r="F46" s="67"/>
      <c r="G46" s="240"/>
      <c r="H46" s="241"/>
      <c r="I46" s="241"/>
      <c r="J46" s="53"/>
      <c r="K46" s="122" t="str">
        <f>IFERROR(G46/$I$42,"")</f>
        <v/>
      </c>
      <c r="L46" s="56"/>
      <c r="M46" s="240"/>
      <c r="N46" s="241"/>
      <c r="O46" s="241"/>
      <c r="P46" s="53"/>
      <c r="Q46" s="122" t="str">
        <f>IFERROR(M46/$I$42,"")</f>
        <v/>
      </c>
      <c r="R46" s="56"/>
      <c r="S46" s="313">
        <f>+M46-G46</f>
        <v>0</v>
      </c>
      <c r="T46" s="314"/>
      <c r="U46" s="314"/>
      <c r="V46" s="53"/>
      <c r="W46" s="123" t="str">
        <f>IFERROR(Q46-K46,"")</f>
        <v/>
      </c>
      <c r="X46" s="65"/>
      <c r="Y46" s="54"/>
      <c r="Z46" s="397"/>
      <c r="AA46" s="397"/>
      <c r="AB46" s="97"/>
      <c r="AC46" s="192"/>
      <c r="AD46" s="192"/>
      <c r="AE46" s="192"/>
      <c r="AF46" s="192"/>
      <c r="AG46" s="192"/>
      <c r="AH46" s="192"/>
      <c r="AI46" s="192"/>
      <c r="AJ46" s="192"/>
      <c r="AK46" s="192"/>
      <c r="AL46" s="192"/>
      <c r="AM46" s="192"/>
      <c r="AN46" s="44"/>
    </row>
    <row r="47" spans="1:47" s="43" customFormat="1" ht="12.75" customHeight="1" x14ac:dyDescent="0.2">
      <c r="A47" s="42"/>
      <c r="B47" s="239" t="s">
        <v>60</v>
      </c>
      <c r="C47" s="239"/>
      <c r="D47" s="239"/>
      <c r="E47" s="239"/>
      <c r="F47" s="67"/>
      <c r="G47" s="310"/>
      <c r="H47" s="311"/>
      <c r="I47" s="311"/>
      <c r="J47" s="53"/>
      <c r="K47" s="122" t="str">
        <f>IFERROR(G47/$I$42,"")</f>
        <v/>
      </c>
      <c r="L47" s="56"/>
      <c r="M47" s="310"/>
      <c r="N47" s="311"/>
      <c r="O47" s="311"/>
      <c r="P47" s="53"/>
      <c r="Q47" s="122" t="str">
        <f>IFERROR(M47/$I$42,"")</f>
        <v/>
      </c>
      <c r="R47" s="56"/>
      <c r="S47" s="315">
        <f>+M47-G47</f>
        <v>0</v>
      </c>
      <c r="T47" s="316"/>
      <c r="U47" s="316"/>
      <c r="V47" s="53"/>
      <c r="W47" s="123" t="str">
        <f>IFERROR(Q47-K47,"")</f>
        <v/>
      </c>
      <c r="X47" s="65"/>
      <c r="Y47" s="54"/>
      <c r="Z47" s="397"/>
      <c r="AA47" s="397"/>
      <c r="AB47" s="97"/>
      <c r="AC47" s="192"/>
      <c r="AD47" s="192"/>
      <c r="AE47" s="192"/>
      <c r="AF47" s="192"/>
      <c r="AG47" s="192"/>
      <c r="AH47" s="192"/>
      <c r="AI47" s="192"/>
      <c r="AJ47" s="192"/>
      <c r="AK47" s="192"/>
      <c r="AL47" s="192"/>
      <c r="AM47" s="192"/>
      <c r="AN47" s="44"/>
    </row>
    <row r="48" spans="1:47" s="43" customFormat="1" ht="12.75" customHeight="1" x14ac:dyDescent="0.2">
      <c r="A48" s="42"/>
      <c r="B48" s="256" t="s">
        <v>58</v>
      </c>
      <c r="C48" s="256"/>
      <c r="D48" s="256"/>
      <c r="E48" s="256"/>
      <c r="F48" s="68"/>
      <c r="G48" s="242">
        <f>+G46+G47</f>
        <v>0</v>
      </c>
      <c r="H48" s="243"/>
      <c r="I48" s="243"/>
      <c r="J48" s="62"/>
      <c r="K48" s="121" t="str">
        <f>IFERROR(G48/$I$42,"")</f>
        <v/>
      </c>
      <c r="L48" s="61"/>
      <c r="M48" s="332">
        <f>+M46+M47</f>
        <v>0</v>
      </c>
      <c r="N48" s="333"/>
      <c r="O48" s="333"/>
      <c r="P48" s="62"/>
      <c r="Q48" s="121" t="str">
        <f>IFERROR(M48/$I$42,"")</f>
        <v/>
      </c>
      <c r="R48" s="61"/>
      <c r="S48" s="317">
        <f>+M48-G48</f>
        <v>0</v>
      </c>
      <c r="T48" s="318"/>
      <c r="U48" s="318"/>
      <c r="V48" s="62"/>
      <c r="W48" s="124" t="str">
        <f>IFERROR(Q48-K48,"")</f>
        <v/>
      </c>
      <c r="X48" s="66"/>
      <c r="Y48" s="54"/>
      <c r="Z48" s="320"/>
      <c r="AA48" s="321"/>
      <c r="AB48" s="97"/>
      <c r="AC48" s="192"/>
      <c r="AD48" s="192"/>
      <c r="AE48" s="192"/>
      <c r="AF48" s="192"/>
      <c r="AG48" s="192"/>
      <c r="AH48" s="192"/>
      <c r="AI48" s="192"/>
      <c r="AJ48" s="192"/>
      <c r="AK48" s="192"/>
      <c r="AL48" s="192"/>
      <c r="AM48" s="192"/>
      <c r="AN48" s="44"/>
    </row>
    <row r="49" spans="1:46" s="43" customFormat="1" ht="5.0999999999999996" customHeight="1" x14ac:dyDescent="0.2">
      <c r="A49" s="42"/>
      <c r="B49" s="68"/>
      <c r="C49" s="68"/>
      <c r="D49" s="68"/>
      <c r="E49" s="68"/>
      <c r="F49" s="68"/>
      <c r="G49" s="74"/>
      <c r="H49" s="75"/>
      <c r="I49" s="75"/>
      <c r="J49" s="75"/>
      <c r="K49" s="63"/>
      <c r="L49" s="61"/>
      <c r="M49" s="74"/>
      <c r="N49" s="75"/>
      <c r="O49" s="75"/>
      <c r="P49" s="75"/>
      <c r="Q49" s="63"/>
      <c r="R49" s="70"/>
      <c r="S49" s="74"/>
      <c r="T49" s="75"/>
      <c r="U49" s="75"/>
      <c r="V49" s="75"/>
      <c r="W49" s="64"/>
      <c r="X49" s="63"/>
      <c r="Y49" s="54"/>
      <c r="Z49" s="322"/>
      <c r="AA49" s="323"/>
      <c r="AB49" s="97"/>
      <c r="AC49" s="192"/>
      <c r="AD49" s="192"/>
      <c r="AE49" s="192"/>
      <c r="AF49" s="192"/>
      <c r="AG49" s="192"/>
      <c r="AH49" s="192"/>
      <c r="AI49" s="192"/>
      <c r="AJ49" s="192"/>
      <c r="AK49" s="192"/>
      <c r="AL49" s="192"/>
      <c r="AM49" s="192"/>
      <c r="AN49" s="44"/>
    </row>
    <row r="50" spans="1:46" s="43" customFormat="1" ht="5.0999999999999996" customHeight="1" x14ac:dyDescent="0.2">
      <c r="A50" s="42"/>
      <c r="B50" s="71"/>
      <c r="C50" s="257"/>
      <c r="D50" s="257"/>
      <c r="E50" s="257"/>
      <c r="F50" s="257"/>
      <c r="G50" s="257"/>
      <c r="H50" s="76"/>
      <c r="I50" s="76"/>
      <c r="J50" s="76"/>
      <c r="K50" s="76"/>
      <c r="L50" s="76"/>
      <c r="M50" s="82"/>
      <c r="N50" s="82"/>
      <c r="O50" s="82"/>
      <c r="P50" s="82"/>
      <c r="Q50" s="82"/>
      <c r="R50" s="70"/>
      <c r="S50" s="82"/>
      <c r="T50" s="82"/>
      <c r="U50" s="54"/>
      <c r="V50" s="54"/>
      <c r="W50" s="54"/>
      <c r="X50" s="54"/>
      <c r="Y50" s="54"/>
      <c r="Z50" s="54"/>
      <c r="AA50" s="54"/>
      <c r="AB50" s="54"/>
      <c r="AC50" s="192"/>
      <c r="AD50" s="192"/>
      <c r="AE50" s="192"/>
      <c r="AF50" s="192"/>
      <c r="AG50" s="192"/>
      <c r="AH50" s="192"/>
      <c r="AI50" s="192"/>
      <c r="AJ50" s="192"/>
      <c r="AK50" s="192"/>
      <c r="AL50" s="192"/>
      <c r="AM50" s="192"/>
      <c r="AN50" s="44"/>
    </row>
    <row r="51" spans="1:46" s="43" customFormat="1" ht="12.75" x14ac:dyDescent="0.2">
      <c r="A51" s="42"/>
      <c r="B51" s="226" t="s">
        <v>65</v>
      </c>
      <c r="C51" s="227"/>
      <c r="D51" s="227"/>
      <c r="E51" s="227"/>
      <c r="F51" s="227"/>
      <c r="G51" s="227"/>
      <c r="H51" s="227"/>
      <c r="I51" s="227"/>
      <c r="J51" s="227"/>
      <c r="K51" s="227"/>
      <c r="L51" s="228"/>
      <c r="M51" s="192" t="s">
        <v>69</v>
      </c>
      <c r="N51" s="192"/>
      <c r="O51" s="192"/>
      <c r="P51" s="192"/>
      <c r="Q51" s="192"/>
      <c r="R51" s="192"/>
      <c r="S51" s="192"/>
      <c r="T51" s="192"/>
      <c r="U51" s="192"/>
      <c r="V51" s="192"/>
      <c r="W51" s="192"/>
      <c r="X51" s="192"/>
      <c r="Y51" s="192"/>
      <c r="Z51" s="192"/>
      <c r="AA51" s="192"/>
      <c r="AB51" s="69"/>
      <c r="AC51" s="192"/>
      <c r="AD51" s="192"/>
      <c r="AE51" s="192"/>
      <c r="AF51" s="192"/>
      <c r="AG51" s="192"/>
      <c r="AH51" s="192"/>
      <c r="AI51" s="192"/>
      <c r="AJ51" s="192"/>
      <c r="AK51" s="192"/>
      <c r="AL51" s="192"/>
      <c r="AM51" s="192"/>
      <c r="AN51" s="44"/>
    </row>
    <row r="52" spans="1:46" s="43" customFormat="1" ht="12.75" x14ac:dyDescent="0.2">
      <c r="A52" s="42"/>
      <c r="B52" s="250" t="s">
        <v>151</v>
      </c>
      <c r="C52" s="251"/>
      <c r="D52" s="251"/>
      <c r="E52" s="251"/>
      <c r="F52" s="251"/>
      <c r="G52" s="251"/>
      <c r="H52" s="251"/>
      <c r="I52" s="251"/>
      <c r="J52" s="251"/>
      <c r="K52" s="251"/>
      <c r="L52" s="252"/>
      <c r="M52" s="193"/>
      <c r="N52" s="193"/>
      <c r="O52" s="193"/>
      <c r="P52" s="193"/>
      <c r="Q52" s="193"/>
      <c r="R52" s="193"/>
      <c r="S52" s="193"/>
      <c r="T52" s="193"/>
      <c r="U52" s="193"/>
      <c r="V52" s="193"/>
      <c r="W52" s="193"/>
      <c r="X52" s="193"/>
      <c r="Y52" s="193"/>
      <c r="Z52" s="193"/>
      <c r="AA52" s="193"/>
      <c r="AB52" s="70"/>
      <c r="AC52" s="192"/>
      <c r="AD52" s="192"/>
      <c r="AE52" s="192"/>
      <c r="AF52" s="192"/>
      <c r="AG52" s="192"/>
      <c r="AH52" s="192"/>
      <c r="AI52" s="192"/>
      <c r="AJ52" s="192"/>
      <c r="AK52" s="192"/>
      <c r="AL52" s="192"/>
      <c r="AM52" s="192"/>
      <c r="AN52" s="44"/>
    </row>
    <row r="53" spans="1:46" s="43" customFormat="1" ht="12.75" x14ac:dyDescent="0.2">
      <c r="A53" s="42"/>
      <c r="B53" s="250"/>
      <c r="C53" s="251"/>
      <c r="D53" s="251"/>
      <c r="E53" s="251"/>
      <c r="F53" s="251"/>
      <c r="G53" s="251"/>
      <c r="H53" s="251"/>
      <c r="I53" s="251"/>
      <c r="J53" s="251"/>
      <c r="K53" s="251"/>
      <c r="L53" s="252"/>
      <c r="M53" s="193"/>
      <c r="N53" s="193"/>
      <c r="O53" s="193"/>
      <c r="P53" s="193"/>
      <c r="Q53" s="193"/>
      <c r="R53" s="193"/>
      <c r="S53" s="193"/>
      <c r="T53" s="193"/>
      <c r="U53" s="193"/>
      <c r="V53" s="193"/>
      <c r="W53" s="193"/>
      <c r="X53" s="193"/>
      <c r="Y53" s="193"/>
      <c r="Z53" s="193"/>
      <c r="AA53" s="193"/>
      <c r="AB53" s="70"/>
      <c r="AC53" s="192"/>
      <c r="AD53" s="192"/>
      <c r="AE53" s="192"/>
      <c r="AF53" s="192"/>
      <c r="AG53" s="192"/>
      <c r="AH53" s="192"/>
      <c r="AI53" s="192"/>
      <c r="AJ53" s="192"/>
      <c r="AK53" s="192"/>
      <c r="AL53" s="192"/>
      <c r="AM53" s="192"/>
      <c r="AN53" s="44"/>
    </row>
    <row r="54" spans="1:46" s="43" customFormat="1" ht="12.75" x14ac:dyDescent="0.2">
      <c r="A54" s="42"/>
      <c r="B54" s="250"/>
      <c r="C54" s="251"/>
      <c r="D54" s="251"/>
      <c r="E54" s="251"/>
      <c r="F54" s="251"/>
      <c r="G54" s="251"/>
      <c r="H54" s="251"/>
      <c r="I54" s="251"/>
      <c r="J54" s="251"/>
      <c r="K54" s="251"/>
      <c r="L54" s="252"/>
      <c r="M54" s="193"/>
      <c r="N54" s="193"/>
      <c r="O54" s="193"/>
      <c r="P54" s="193"/>
      <c r="Q54" s="193"/>
      <c r="R54" s="193"/>
      <c r="S54" s="193"/>
      <c r="T54" s="193"/>
      <c r="U54" s="193"/>
      <c r="V54" s="193"/>
      <c r="W54" s="193"/>
      <c r="X54" s="193"/>
      <c r="Y54" s="193"/>
      <c r="Z54" s="193"/>
      <c r="AA54" s="193"/>
      <c r="AB54" s="70"/>
      <c r="AC54" s="192"/>
      <c r="AD54" s="192"/>
      <c r="AE54" s="192"/>
      <c r="AF54" s="192"/>
      <c r="AG54" s="192"/>
      <c r="AH54" s="192"/>
      <c r="AI54" s="192"/>
      <c r="AJ54" s="192"/>
      <c r="AK54" s="192"/>
      <c r="AL54" s="192"/>
      <c r="AM54" s="192"/>
      <c r="AN54" s="44"/>
      <c r="AQ54" s="58"/>
      <c r="AR54" s="57"/>
      <c r="AS54" s="57"/>
      <c r="AT54" s="58">
        <f t="shared" ref="AT54:AT59" si="0">+AQ54*AR54</f>
        <v>0</v>
      </c>
    </row>
    <row r="55" spans="1:46" s="43" customFormat="1" ht="12.75" x14ac:dyDescent="0.2">
      <c r="A55" s="42"/>
      <c r="B55" s="250"/>
      <c r="C55" s="251"/>
      <c r="D55" s="251"/>
      <c r="E55" s="251"/>
      <c r="F55" s="251"/>
      <c r="G55" s="251"/>
      <c r="H55" s="251"/>
      <c r="I55" s="251"/>
      <c r="J55" s="251"/>
      <c r="K55" s="251"/>
      <c r="L55" s="252"/>
      <c r="M55" s="193"/>
      <c r="N55" s="193"/>
      <c r="O55" s="193"/>
      <c r="P55" s="193"/>
      <c r="Q55" s="193"/>
      <c r="R55" s="193"/>
      <c r="S55" s="193"/>
      <c r="T55" s="193"/>
      <c r="U55" s="193"/>
      <c r="V55" s="193"/>
      <c r="W55" s="193"/>
      <c r="X55" s="193"/>
      <c r="Y55" s="193"/>
      <c r="Z55" s="193"/>
      <c r="AA55" s="193"/>
      <c r="AB55" s="70"/>
      <c r="AC55" s="192"/>
      <c r="AD55" s="192"/>
      <c r="AE55" s="192"/>
      <c r="AF55" s="192"/>
      <c r="AG55" s="192"/>
      <c r="AH55" s="192"/>
      <c r="AI55" s="192"/>
      <c r="AJ55" s="192"/>
      <c r="AK55" s="192"/>
      <c r="AL55" s="192"/>
      <c r="AM55" s="192"/>
      <c r="AN55" s="44"/>
      <c r="AQ55" s="58"/>
      <c r="AR55" s="57"/>
      <c r="AS55" s="57"/>
      <c r="AT55" s="58">
        <f t="shared" si="0"/>
        <v>0</v>
      </c>
    </row>
    <row r="56" spans="1:46" s="43" customFormat="1" ht="12.75" x14ac:dyDescent="0.2">
      <c r="A56" s="42"/>
      <c r="B56" s="250"/>
      <c r="C56" s="251"/>
      <c r="D56" s="251"/>
      <c r="E56" s="251"/>
      <c r="F56" s="251"/>
      <c r="G56" s="251"/>
      <c r="H56" s="251"/>
      <c r="I56" s="251"/>
      <c r="J56" s="251"/>
      <c r="K56" s="251"/>
      <c r="L56" s="252"/>
      <c r="M56" s="193"/>
      <c r="N56" s="193"/>
      <c r="O56" s="193"/>
      <c r="P56" s="193"/>
      <c r="Q56" s="193"/>
      <c r="R56" s="193"/>
      <c r="S56" s="193"/>
      <c r="T56" s="193"/>
      <c r="U56" s="193"/>
      <c r="V56" s="193"/>
      <c r="W56" s="193"/>
      <c r="X56" s="193"/>
      <c r="Y56" s="193"/>
      <c r="Z56" s="193"/>
      <c r="AA56" s="193"/>
      <c r="AB56" s="70"/>
      <c r="AC56" s="226"/>
      <c r="AD56" s="227"/>
      <c r="AE56" s="227"/>
      <c r="AF56" s="227"/>
      <c r="AG56" s="227"/>
      <c r="AH56" s="227"/>
      <c r="AI56" s="227"/>
      <c r="AJ56" s="227"/>
      <c r="AK56" s="227"/>
      <c r="AL56" s="227"/>
      <c r="AM56" s="228"/>
      <c r="AN56" s="44"/>
      <c r="AQ56" s="58"/>
      <c r="AR56" s="57"/>
      <c r="AS56" s="57"/>
      <c r="AT56" s="58">
        <f t="shared" si="0"/>
        <v>0</v>
      </c>
    </row>
    <row r="57" spans="1:46" s="43" customFormat="1" ht="12.75" x14ac:dyDescent="0.2">
      <c r="A57" s="42"/>
      <c r="B57" s="250"/>
      <c r="C57" s="251"/>
      <c r="D57" s="251"/>
      <c r="E57" s="251"/>
      <c r="F57" s="251"/>
      <c r="G57" s="251"/>
      <c r="H57" s="251"/>
      <c r="I57" s="251"/>
      <c r="J57" s="251"/>
      <c r="K57" s="251"/>
      <c r="L57" s="252"/>
      <c r="M57" s="193"/>
      <c r="N57" s="193"/>
      <c r="O57" s="193"/>
      <c r="P57" s="193"/>
      <c r="Q57" s="193"/>
      <c r="R57" s="193"/>
      <c r="S57" s="193"/>
      <c r="T57" s="193"/>
      <c r="U57" s="193"/>
      <c r="V57" s="193"/>
      <c r="W57" s="193"/>
      <c r="X57" s="193"/>
      <c r="Y57" s="193"/>
      <c r="Z57" s="193"/>
      <c r="AA57" s="193"/>
      <c r="AB57" s="70"/>
      <c r="AC57" s="229"/>
      <c r="AD57" s="230"/>
      <c r="AE57" s="230"/>
      <c r="AF57" s="230"/>
      <c r="AG57" s="230"/>
      <c r="AH57" s="230"/>
      <c r="AI57" s="230"/>
      <c r="AJ57" s="230"/>
      <c r="AK57" s="230"/>
      <c r="AL57" s="230"/>
      <c r="AM57" s="231"/>
      <c r="AN57" s="44"/>
      <c r="AQ57" s="58"/>
      <c r="AR57" s="57"/>
      <c r="AS57" s="57"/>
      <c r="AT57" s="58">
        <f t="shared" si="0"/>
        <v>0</v>
      </c>
    </row>
    <row r="58" spans="1:46" s="43" customFormat="1" ht="12.75" x14ac:dyDescent="0.2">
      <c r="A58" s="42"/>
      <c r="B58" s="250"/>
      <c r="C58" s="251"/>
      <c r="D58" s="251"/>
      <c r="E58" s="251"/>
      <c r="F58" s="251"/>
      <c r="G58" s="251"/>
      <c r="H58" s="251"/>
      <c r="I58" s="251"/>
      <c r="J58" s="251"/>
      <c r="K58" s="251"/>
      <c r="L58" s="252"/>
      <c r="M58" s="193"/>
      <c r="N58" s="193"/>
      <c r="O58" s="193"/>
      <c r="P58" s="193"/>
      <c r="Q58" s="193"/>
      <c r="R58" s="193"/>
      <c r="S58" s="193"/>
      <c r="T58" s="193"/>
      <c r="U58" s="193"/>
      <c r="V58" s="193"/>
      <c r="W58" s="193"/>
      <c r="X58" s="193"/>
      <c r="Y58" s="193"/>
      <c r="Z58" s="193"/>
      <c r="AA58" s="193"/>
      <c r="AB58" s="70"/>
      <c r="AC58" s="229"/>
      <c r="AD58" s="230"/>
      <c r="AE58" s="230"/>
      <c r="AF58" s="230"/>
      <c r="AG58" s="230"/>
      <c r="AH58" s="230"/>
      <c r="AI58" s="230"/>
      <c r="AJ58" s="230"/>
      <c r="AK58" s="230"/>
      <c r="AL58" s="230"/>
      <c r="AM58" s="231"/>
      <c r="AN58" s="44"/>
      <c r="AQ58" s="58"/>
      <c r="AR58" s="57"/>
      <c r="AS58" s="57"/>
      <c r="AT58" s="58">
        <f t="shared" si="0"/>
        <v>0</v>
      </c>
    </row>
    <row r="59" spans="1:46" s="43" customFormat="1" ht="12.75" x14ac:dyDescent="0.2">
      <c r="A59" s="42"/>
      <c r="B59" s="250"/>
      <c r="C59" s="251"/>
      <c r="D59" s="251"/>
      <c r="E59" s="251"/>
      <c r="F59" s="251"/>
      <c r="G59" s="251"/>
      <c r="H59" s="251"/>
      <c r="I59" s="251"/>
      <c r="J59" s="251"/>
      <c r="K59" s="251"/>
      <c r="L59" s="252"/>
      <c r="M59" s="193"/>
      <c r="N59" s="193"/>
      <c r="O59" s="193"/>
      <c r="P59" s="193"/>
      <c r="Q59" s="193"/>
      <c r="R59" s="193"/>
      <c r="S59" s="193"/>
      <c r="T59" s="193"/>
      <c r="U59" s="193"/>
      <c r="V59" s="193"/>
      <c r="W59" s="193"/>
      <c r="X59" s="193"/>
      <c r="Y59" s="193"/>
      <c r="Z59" s="193"/>
      <c r="AA59" s="193"/>
      <c r="AB59" s="70"/>
      <c r="AC59" s="229"/>
      <c r="AD59" s="230"/>
      <c r="AE59" s="230"/>
      <c r="AF59" s="230"/>
      <c r="AG59" s="230"/>
      <c r="AH59" s="230"/>
      <c r="AI59" s="230"/>
      <c r="AJ59" s="230"/>
      <c r="AK59" s="230"/>
      <c r="AL59" s="230"/>
      <c r="AM59" s="231"/>
      <c r="AN59" s="44"/>
      <c r="AQ59" s="58"/>
      <c r="AR59" s="57"/>
      <c r="AS59" s="57"/>
      <c r="AT59" s="58">
        <f t="shared" si="0"/>
        <v>0</v>
      </c>
    </row>
    <row r="60" spans="1:46" s="43" customFormat="1" ht="12.75" x14ac:dyDescent="0.2">
      <c r="A60" s="42"/>
      <c r="B60" s="250"/>
      <c r="C60" s="251"/>
      <c r="D60" s="251"/>
      <c r="E60" s="251"/>
      <c r="F60" s="251"/>
      <c r="G60" s="251"/>
      <c r="H60" s="251"/>
      <c r="I60" s="251"/>
      <c r="J60" s="251"/>
      <c r="K60" s="251"/>
      <c r="L60" s="252"/>
      <c r="M60" s="193"/>
      <c r="N60" s="193"/>
      <c r="O60" s="193"/>
      <c r="P60" s="193"/>
      <c r="Q60" s="193"/>
      <c r="R60" s="193"/>
      <c r="S60" s="193"/>
      <c r="T60" s="193"/>
      <c r="U60" s="193"/>
      <c r="V60" s="193"/>
      <c r="W60" s="193"/>
      <c r="X60" s="193"/>
      <c r="Y60" s="193"/>
      <c r="Z60" s="193"/>
      <c r="AA60" s="193"/>
      <c r="AB60" s="70"/>
      <c r="AC60" s="229"/>
      <c r="AD60" s="230"/>
      <c r="AE60" s="230"/>
      <c r="AF60" s="230"/>
      <c r="AG60" s="230"/>
      <c r="AH60" s="230"/>
      <c r="AI60" s="230"/>
      <c r="AJ60" s="230"/>
      <c r="AK60" s="230"/>
      <c r="AL60" s="230"/>
      <c r="AM60" s="231"/>
      <c r="AN60" s="44"/>
      <c r="AQ60" s="59"/>
      <c r="AR60" s="60"/>
      <c r="AT60" s="59">
        <f>SUM(AT54:AT59)</f>
        <v>0</v>
      </c>
    </row>
    <row r="61" spans="1:46" s="43" customFormat="1" ht="12.75" x14ac:dyDescent="0.2">
      <c r="A61" s="42"/>
      <c r="B61" s="250"/>
      <c r="C61" s="251"/>
      <c r="D61" s="251"/>
      <c r="E61" s="251"/>
      <c r="F61" s="251"/>
      <c r="G61" s="251"/>
      <c r="H61" s="251"/>
      <c r="I61" s="251"/>
      <c r="J61" s="251"/>
      <c r="K61" s="251"/>
      <c r="L61" s="252"/>
      <c r="M61" s="193"/>
      <c r="N61" s="193"/>
      <c r="O61" s="193"/>
      <c r="P61" s="193"/>
      <c r="Q61" s="193"/>
      <c r="R61" s="193"/>
      <c r="S61" s="193"/>
      <c r="T61" s="193"/>
      <c r="U61" s="193"/>
      <c r="V61" s="193"/>
      <c r="W61" s="193"/>
      <c r="X61" s="193"/>
      <c r="Y61" s="193"/>
      <c r="Z61" s="193"/>
      <c r="AA61" s="193"/>
      <c r="AB61" s="70"/>
      <c r="AC61" s="229"/>
      <c r="AD61" s="230"/>
      <c r="AE61" s="230"/>
      <c r="AF61" s="230"/>
      <c r="AG61" s="230"/>
      <c r="AH61" s="230"/>
      <c r="AI61" s="230"/>
      <c r="AJ61" s="230"/>
      <c r="AK61" s="230"/>
      <c r="AL61" s="230"/>
      <c r="AM61" s="231"/>
      <c r="AN61" s="44"/>
    </row>
    <row r="62" spans="1:46" s="43" customFormat="1" ht="12.75" x14ac:dyDescent="0.2">
      <c r="A62" s="42"/>
      <c r="B62" s="250"/>
      <c r="C62" s="251"/>
      <c r="D62" s="251"/>
      <c r="E62" s="251"/>
      <c r="F62" s="251"/>
      <c r="G62" s="251"/>
      <c r="H62" s="251"/>
      <c r="I62" s="251"/>
      <c r="J62" s="251"/>
      <c r="K62" s="251"/>
      <c r="L62" s="252"/>
      <c r="M62" s="193"/>
      <c r="N62" s="193"/>
      <c r="O62" s="193"/>
      <c r="P62" s="193"/>
      <c r="Q62" s="193"/>
      <c r="R62" s="193"/>
      <c r="S62" s="193"/>
      <c r="T62" s="193"/>
      <c r="U62" s="193"/>
      <c r="V62" s="193"/>
      <c r="W62" s="193"/>
      <c r="X62" s="193"/>
      <c r="Y62" s="193"/>
      <c r="Z62" s="193"/>
      <c r="AA62" s="193"/>
      <c r="AB62" s="70"/>
      <c r="AC62" s="229"/>
      <c r="AD62" s="230"/>
      <c r="AE62" s="230"/>
      <c r="AF62" s="230"/>
      <c r="AG62" s="230"/>
      <c r="AH62" s="230"/>
      <c r="AI62" s="230"/>
      <c r="AJ62" s="230"/>
      <c r="AK62" s="230"/>
      <c r="AL62" s="230"/>
      <c r="AM62" s="231"/>
      <c r="AN62" s="44"/>
    </row>
    <row r="63" spans="1:46" s="43" customFormat="1" ht="12.75" x14ac:dyDescent="0.2">
      <c r="A63" s="42"/>
      <c r="B63" s="250"/>
      <c r="C63" s="251"/>
      <c r="D63" s="251"/>
      <c r="E63" s="251"/>
      <c r="F63" s="251"/>
      <c r="G63" s="251"/>
      <c r="H63" s="251"/>
      <c r="I63" s="251"/>
      <c r="J63" s="251"/>
      <c r="K63" s="251"/>
      <c r="L63" s="252"/>
      <c r="M63" s="193"/>
      <c r="N63" s="193"/>
      <c r="O63" s="193"/>
      <c r="P63" s="193"/>
      <c r="Q63" s="193"/>
      <c r="R63" s="193"/>
      <c r="S63" s="193"/>
      <c r="T63" s="193"/>
      <c r="U63" s="193"/>
      <c r="V63" s="193"/>
      <c r="W63" s="193"/>
      <c r="X63" s="193"/>
      <c r="Y63" s="193"/>
      <c r="Z63" s="193"/>
      <c r="AA63" s="193"/>
      <c r="AB63" s="70"/>
      <c r="AC63" s="229"/>
      <c r="AD63" s="230"/>
      <c r="AE63" s="230"/>
      <c r="AF63" s="230"/>
      <c r="AG63" s="230"/>
      <c r="AH63" s="230"/>
      <c r="AI63" s="230"/>
      <c r="AJ63" s="230"/>
      <c r="AK63" s="230"/>
      <c r="AL63" s="230"/>
      <c r="AM63" s="231"/>
      <c r="AN63" s="44"/>
    </row>
    <row r="64" spans="1:46" s="43" customFormat="1" x14ac:dyDescent="0.2">
      <c r="A64" s="42"/>
      <c r="B64" s="250"/>
      <c r="C64" s="251"/>
      <c r="D64" s="251"/>
      <c r="E64" s="251"/>
      <c r="F64" s="251"/>
      <c r="G64" s="251"/>
      <c r="H64" s="251"/>
      <c r="I64" s="251"/>
      <c r="J64" s="251"/>
      <c r="K64" s="251"/>
      <c r="L64" s="252"/>
      <c r="M64" s="193"/>
      <c r="N64" s="193"/>
      <c r="O64" s="193"/>
      <c r="P64" s="193"/>
      <c r="Q64" s="193"/>
      <c r="R64" s="193"/>
      <c r="S64" s="193"/>
      <c r="T64" s="193"/>
      <c r="U64" s="193"/>
      <c r="V64" s="193"/>
      <c r="W64" s="193"/>
      <c r="X64" s="193"/>
      <c r="Y64" s="193"/>
      <c r="Z64" s="193"/>
      <c r="AA64" s="193"/>
      <c r="AB64" s="70"/>
      <c r="AC64" s="229"/>
      <c r="AD64" s="230"/>
      <c r="AE64" s="230"/>
      <c r="AF64" s="230"/>
      <c r="AG64" s="230"/>
      <c r="AH64" s="230"/>
      <c r="AI64" s="230"/>
      <c r="AJ64" s="230"/>
      <c r="AK64" s="230"/>
      <c r="AL64" s="230"/>
      <c r="AM64" s="231"/>
      <c r="AN64" s="44"/>
      <c r="AR64" s="9"/>
      <c r="AS64" s="9"/>
    </row>
    <row r="65" spans="1:47" s="43" customFormat="1" ht="12.75" x14ac:dyDescent="0.2">
      <c r="A65" s="42"/>
      <c r="B65" s="250"/>
      <c r="C65" s="251"/>
      <c r="D65" s="251"/>
      <c r="E65" s="251"/>
      <c r="F65" s="251"/>
      <c r="G65" s="251"/>
      <c r="H65" s="251"/>
      <c r="I65" s="251"/>
      <c r="J65" s="251"/>
      <c r="K65" s="251"/>
      <c r="L65" s="252"/>
      <c r="M65" s="193"/>
      <c r="N65" s="193"/>
      <c r="O65" s="193"/>
      <c r="P65" s="193"/>
      <c r="Q65" s="193"/>
      <c r="R65" s="193"/>
      <c r="S65" s="193"/>
      <c r="T65" s="193"/>
      <c r="U65" s="193"/>
      <c r="V65" s="193"/>
      <c r="W65" s="193"/>
      <c r="X65" s="193"/>
      <c r="Y65" s="193"/>
      <c r="Z65" s="193"/>
      <c r="AA65" s="193"/>
      <c r="AB65" s="70"/>
      <c r="AC65" s="229"/>
      <c r="AD65" s="230"/>
      <c r="AE65" s="230"/>
      <c r="AF65" s="230"/>
      <c r="AG65" s="230"/>
      <c r="AH65" s="230"/>
      <c r="AI65" s="230"/>
      <c r="AJ65" s="230"/>
      <c r="AK65" s="230"/>
      <c r="AL65" s="230"/>
      <c r="AM65" s="231"/>
      <c r="AN65" s="44"/>
      <c r="AP65" s="1"/>
      <c r="AQ65" s="1"/>
      <c r="AR65" s="1"/>
      <c r="AS65" s="1"/>
      <c r="AT65" s="1"/>
    </row>
    <row r="66" spans="1:47" s="43" customFormat="1" x14ac:dyDescent="0.2">
      <c r="A66" s="42"/>
      <c r="B66" s="253"/>
      <c r="C66" s="254"/>
      <c r="D66" s="254"/>
      <c r="E66" s="254"/>
      <c r="F66" s="254"/>
      <c r="G66" s="254"/>
      <c r="H66" s="254"/>
      <c r="I66" s="254"/>
      <c r="J66" s="254"/>
      <c r="K66" s="254"/>
      <c r="L66" s="255"/>
      <c r="M66" s="193"/>
      <c r="N66" s="193"/>
      <c r="O66" s="193"/>
      <c r="P66" s="193"/>
      <c r="Q66" s="193"/>
      <c r="R66" s="193"/>
      <c r="S66" s="193"/>
      <c r="T66" s="193"/>
      <c r="U66" s="193"/>
      <c r="V66" s="193"/>
      <c r="W66" s="193"/>
      <c r="X66" s="193"/>
      <c r="Y66" s="193"/>
      <c r="Z66" s="193"/>
      <c r="AA66" s="193"/>
      <c r="AB66" s="71"/>
      <c r="AC66" s="232"/>
      <c r="AD66" s="233"/>
      <c r="AE66" s="233"/>
      <c r="AF66" s="233"/>
      <c r="AG66" s="233"/>
      <c r="AH66" s="233"/>
      <c r="AI66" s="233"/>
      <c r="AJ66" s="233"/>
      <c r="AK66" s="233"/>
      <c r="AL66" s="233"/>
      <c r="AM66" s="234"/>
      <c r="AN66" s="44"/>
      <c r="AR66" s="9"/>
      <c r="AS66" s="9"/>
    </row>
    <row r="67" spans="1:47" s="43" customFormat="1" ht="5.0999999999999996" customHeight="1" x14ac:dyDescent="0.2">
      <c r="A67" s="42"/>
      <c r="B67" s="2"/>
      <c r="C67" s="2"/>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44"/>
      <c r="AR67" s="9"/>
      <c r="AS67" s="9"/>
    </row>
    <row r="68" spans="1:47" s="43" customFormat="1" ht="12.75" x14ac:dyDescent="0.2">
      <c r="A68" s="42"/>
      <c r="B68" s="154" t="s">
        <v>111</v>
      </c>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4"/>
      <c r="AF68" s="154"/>
      <c r="AG68" s="154"/>
      <c r="AH68" s="154"/>
      <c r="AI68" s="154"/>
      <c r="AJ68" s="154"/>
      <c r="AK68" s="154"/>
      <c r="AL68" s="154"/>
      <c r="AM68" s="154"/>
      <c r="AN68" s="44"/>
    </row>
    <row r="69" spans="1:47" s="43" customFormat="1" ht="5.0999999999999996" customHeight="1" x14ac:dyDescent="0.2">
      <c r="A69" s="42"/>
      <c r="B69" s="2"/>
      <c r="C69" s="2"/>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120"/>
      <c r="AL69" s="120"/>
      <c r="AM69" s="120"/>
      <c r="AN69" s="44"/>
      <c r="AR69" s="9"/>
      <c r="AS69" s="9"/>
    </row>
    <row r="70" spans="1:47" s="43" customFormat="1" ht="12.75" customHeight="1" x14ac:dyDescent="0.2">
      <c r="A70" s="42"/>
      <c r="B70" s="185"/>
      <c r="C70" s="185"/>
      <c r="D70" s="185"/>
      <c r="E70" s="185"/>
      <c r="F70" s="185"/>
      <c r="G70" s="185"/>
      <c r="H70" s="185"/>
      <c r="I70" s="185"/>
      <c r="J70" s="185"/>
      <c r="K70" s="185"/>
      <c r="L70" s="185"/>
      <c r="M70" s="185"/>
      <c r="N70" s="185"/>
      <c r="O70" s="185"/>
      <c r="P70" s="185"/>
      <c r="Q70" s="185"/>
      <c r="R70" s="185"/>
      <c r="S70" s="185"/>
      <c r="T70" s="185"/>
      <c r="U70" s="185"/>
      <c r="V70" s="185"/>
      <c r="W70" s="185"/>
      <c r="X70" s="185"/>
      <c r="Y70" s="185"/>
      <c r="Z70" s="185"/>
      <c r="AA70" s="185"/>
      <c r="AB70" s="185"/>
      <c r="AC70" s="185"/>
      <c r="AD70" s="185"/>
      <c r="AE70" s="185"/>
      <c r="AF70" s="185"/>
      <c r="AG70" s="185"/>
      <c r="AH70" s="185"/>
      <c r="AI70" s="185"/>
      <c r="AJ70" s="185"/>
      <c r="AK70" s="185"/>
      <c r="AL70" s="185"/>
      <c r="AM70" s="185"/>
      <c r="AN70" s="44"/>
      <c r="AP70" s="6"/>
      <c r="AQ70" s="6"/>
      <c r="AR70" s="6"/>
      <c r="AS70" s="6"/>
      <c r="AT70" s="26"/>
    </row>
    <row r="71" spans="1:47" s="43" customFormat="1" ht="12.75" customHeight="1" x14ac:dyDescent="0.2">
      <c r="A71" s="42"/>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44"/>
      <c r="AP71" s="6"/>
      <c r="AQ71" s="6"/>
      <c r="AR71" s="6"/>
      <c r="AS71" s="6"/>
      <c r="AT71" s="26"/>
    </row>
    <row r="72" spans="1:47" ht="12.75" customHeight="1" x14ac:dyDescent="0.2">
      <c r="A72" s="27"/>
      <c r="B72" s="185"/>
      <c r="C72" s="185"/>
      <c r="D72" s="185"/>
      <c r="E72" s="185"/>
      <c r="F72" s="185"/>
      <c r="G72" s="185"/>
      <c r="H72" s="185"/>
      <c r="I72" s="185"/>
      <c r="J72" s="185"/>
      <c r="K72" s="185"/>
      <c r="L72" s="185"/>
      <c r="M72" s="185"/>
      <c r="N72" s="185"/>
      <c r="O72" s="185"/>
      <c r="P72" s="185"/>
      <c r="Q72" s="185"/>
      <c r="R72" s="185"/>
      <c r="S72" s="185"/>
      <c r="T72" s="185"/>
      <c r="U72" s="185"/>
      <c r="V72" s="185"/>
      <c r="W72" s="185"/>
      <c r="X72" s="185"/>
      <c r="Y72" s="185"/>
      <c r="Z72" s="185"/>
      <c r="AA72" s="185"/>
      <c r="AB72" s="185"/>
      <c r="AC72" s="185"/>
      <c r="AD72" s="185"/>
      <c r="AE72" s="185"/>
      <c r="AF72" s="185"/>
      <c r="AG72" s="185"/>
      <c r="AH72" s="185"/>
      <c r="AI72" s="185"/>
      <c r="AJ72" s="185"/>
      <c r="AK72" s="185"/>
      <c r="AL72" s="185"/>
      <c r="AM72" s="185"/>
      <c r="AN72" s="5"/>
      <c r="AO72" s="6"/>
      <c r="AP72" s="9"/>
      <c r="AQ72" s="9"/>
      <c r="AR72" s="9"/>
      <c r="AS72" s="9"/>
      <c r="AT72" s="43"/>
    </row>
    <row r="73" spans="1:47" ht="12.75" customHeight="1" x14ac:dyDescent="0.2">
      <c r="A73" s="27"/>
      <c r="B73" s="185"/>
      <c r="C73" s="185"/>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5"/>
      <c r="AK73" s="185"/>
      <c r="AL73" s="185"/>
      <c r="AM73" s="185"/>
      <c r="AN73" s="5"/>
      <c r="AO73" s="6"/>
      <c r="AP73" s="6"/>
      <c r="AQ73" s="6"/>
      <c r="AR73" s="6"/>
      <c r="AS73" s="6"/>
    </row>
    <row r="74" spans="1:47" s="43" customFormat="1" ht="5.0999999999999996" customHeight="1" x14ac:dyDescent="0.2">
      <c r="A74" s="42"/>
      <c r="B74" s="2"/>
      <c r="C74" s="2"/>
      <c r="D74" s="82"/>
      <c r="E74" s="82"/>
      <c r="F74" s="82"/>
      <c r="G74" s="82"/>
      <c r="H74" s="82"/>
      <c r="I74" s="82"/>
      <c r="J74" s="82"/>
      <c r="K74" s="82"/>
      <c r="L74" s="82"/>
      <c r="M74" s="82"/>
      <c r="N74" s="82"/>
      <c r="O74" s="82"/>
      <c r="P74" s="82"/>
      <c r="Q74" s="82"/>
      <c r="R74" s="82"/>
      <c r="S74" s="82"/>
      <c r="T74" s="82"/>
      <c r="U74" s="82"/>
      <c r="V74" s="82"/>
      <c r="W74" s="82"/>
      <c r="X74" s="82"/>
      <c r="Y74" s="82"/>
      <c r="Z74" s="82"/>
      <c r="AA74" s="82"/>
      <c r="AB74" s="82"/>
      <c r="AC74" s="82"/>
      <c r="AD74" s="82"/>
      <c r="AE74" s="82"/>
      <c r="AF74" s="82"/>
      <c r="AG74" s="82"/>
      <c r="AH74" s="82"/>
      <c r="AI74" s="82"/>
      <c r="AJ74" s="82"/>
      <c r="AK74" s="82"/>
      <c r="AL74" s="82"/>
      <c r="AM74" s="82"/>
      <c r="AN74" s="44"/>
      <c r="AR74" s="9"/>
      <c r="AS74" s="9"/>
    </row>
    <row r="75" spans="1:47" s="43" customFormat="1" ht="12.75" customHeight="1" x14ac:dyDescent="0.2">
      <c r="A75" s="42"/>
      <c r="B75" s="167" t="s">
        <v>118</v>
      </c>
      <c r="C75" s="167"/>
      <c r="D75" s="168"/>
      <c r="E75" s="168"/>
      <c r="F75" s="168"/>
      <c r="G75" s="168"/>
      <c r="H75" s="168"/>
      <c r="I75" s="168"/>
      <c r="J75" s="168"/>
      <c r="K75" s="168"/>
      <c r="L75" s="168"/>
      <c r="M75" s="168"/>
      <c r="N75" s="168"/>
      <c r="O75" s="168"/>
      <c r="P75" s="168"/>
      <c r="Q75" s="168"/>
      <c r="R75" s="168"/>
      <c r="S75" s="168"/>
      <c r="T75" s="168"/>
      <c r="U75" s="168"/>
      <c r="V75" s="168"/>
      <c r="W75" s="168"/>
      <c r="X75" s="168"/>
      <c r="Y75" s="168"/>
      <c r="Z75" s="168"/>
      <c r="AA75" s="168"/>
      <c r="AB75" s="168"/>
      <c r="AC75" s="168"/>
      <c r="AD75" s="168"/>
      <c r="AE75" s="168"/>
      <c r="AF75" s="168"/>
      <c r="AG75" s="168"/>
      <c r="AH75" s="168"/>
      <c r="AI75" s="168"/>
      <c r="AJ75" s="168"/>
      <c r="AK75" s="168"/>
      <c r="AL75" s="168"/>
      <c r="AM75" s="168"/>
      <c r="AN75" s="44"/>
    </row>
    <row r="76" spans="1:47" s="43" customFormat="1" ht="5.0999999999999996" customHeight="1" x14ac:dyDescent="0.2">
      <c r="A76" s="42"/>
      <c r="B76" s="2"/>
      <c r="C76" s="2"/>
      <c r="D76" s="82"/>
      <c r="E76" s="82"/>
      <c r="F76" s="82"/>
      <c r="G76" s="82"/>
      <c r="H76" s="82"/>
      <c r="I76" s="82"/>
      <c r="J76" s="82"/>
      <c r="K76" s="82"/>
      <c r="L76" s="82"/>
      <c r="M76" s="82"/>
      <c r="N76" s="82"/>
      <c r="O76" s="82"/>
      <c r="P76" s="82"/>
      <c r="Q76" s="82"/>
      <c r="R76" s="82"/>
      <c r="S76" s="82"/>
      <c r="T76" s="82"/>
      <c r="U76" s="82"/>
      <c r="V76" s="82"/>
      <c r="W76" s="82"/>
      <c r="X76" s="82"/>
      <c r="Y76" s="82"/>
      <c r="Z76" s="82"/>
      <c r="AA76" s="82"/>
      <c r="AB76" s="82"/>
      <c r="AC76" s="82"/>
      <c r="AD76" s="82"/>
      <c r="AE76" s="82"/>
      <c r="AF76" s="82"/>
      <c r="AG76" s="82"/>
      <c r="AH76" s="82"/>
      <c r="AI76" s="82"/>
      <c r="AJ76" s="82"/>
      <c r="AK76" s="82"/>
      <c r="AL76" s="82"/>
      <c r="AM76" s="82"/>
      <c r="AN76" s="44"/>
    </row>
    <row r="77" spans="1:47" ht="12.75" customHeight="1" x14ac:dyDescent="0.2">
      <c r="A77" s="27"/>
      <c r="B77" s="154" t="s">
        <v>63</v>
      </c>
      <c r="C77" s="154"/>
      <c r="D77" s="154"/>
      <c r="E77" s="154"/>
      <c r="F77" s="154"/>
      <c r="G77" s="154"/>
      <c r="H77" s="154"/>
      <c r="I77" s="154"/>
      <c r="J77" s="154"/>
      <c r="K77" s="154"/>
      <c r="L77" s="154"/>
      <c r="M77" s="154"/>
      <c r="N77" s="154"/>
      <c r="O77" s="154"/>
      <c r="P77" s="154"/>
      <c r="Q77" s="154"/>
      <c r="R77" s="82"/>
      <c r="S77" s="348" t="s">
        <v>64</v>
      </c>
      <c r="T77" s="348"/>
      <c r="U77" s="348"/>
      <c r="V77" s="348"/>
      <c r="W77" s="348"/>
      <c r="X77" s="348"/>
      <c r="Y77" s="348"/>
      <c r="Z77" s="348"/>
      <c r="AA77" s="348"/>
      <c r="AB77" s="348"/>
      <c r="AC77" s="348"/>
      <c r="AD77" s="348"/>
      <c r="AE77" s="348"/>
      <c r="AF77" s="348"/>
      <c r="AG77" s="348"/>
      <c r="AH77" s="348"/>
      <c r="AI77" s="348"/>
      <c r="AJ77" s="348"/>
      <c r="AK77" s="348"/>
      <c r="AL77" s="348"/>
      <c r="AM77" s="348"/>
      <c r="AN77" s="5"/>
      <c r="AO77" s="6"/>
      <c r="AP77" s="43"/>
      <c r="AQ77" s="43"/>
      <c r="AR77" s="43"/>
      <c r="AS77" s="43"/>
      <c r="AT77" s="43"/>
      <c r="AU77" s="1"/>
    </row>
    <row r="78" spans="1:47" s="43" customFormat="1" ht="5.0999999999999996" customHeight="1" x14ac:dyDescent="0.2">
      <c r="A78" s="42"/>
      <c r="B78" s="2"/>
      <c r="C78" s="2"/>
      <c r="D78" s="82"/>
      <c r="E78" s="82"/>
      <c r="F78" s="82"/>
      <c r="G78" s="82"/>
      <c r="H78" s="82"/>
      <c r="I78" s="82"/>
      <c r="J78" s="82"/>
      <c r="K78" s="82"/>
      <c r="L78" s="82"/>
      <c r="M78" s="82"/>
      <c r="N78" s="82"/>
      <c r="O78" s="82"/>
      <c r="P78" s="82"/>
      <c r="Q78" s="82"/>
      <c r="R78" s="82"/>
      <c r="S78" s="82"/>
      <c r="T78" s="82"/>
      <c r="U78" s="82"/>
      <c r="V78" s="82"/>
      <c r="W78" s="82"/>
      <c r="X78" s="82"/>
      <c r="Y78" s="82"/>
      <c r="Z78" s="82"/>
      <c r="AA78" s="82"/>
      <c r="AB78" s="82"/>
      <c r="AC78" s="82"/>
      <c r="AD78" s="82"/>
      <c r="AE78" s="82"/>
      <c r="AF78" s="82"/>
      <c r="AG78" s="82"/>
      <c r="AH78" s="82"/>
      <c r="AI78" s="82"/>
      <c r="AJ78" s="82"/>
      <c r="AK78" s="82"/>
      <c r="AL78" s="82"/>
      <c r="AM78" s="82"/>
      <c r="AN78" s="44"/>
    </row>
    <row r="79" spans="1:47" s="43" customFormat="1" ht="12.75" customHeight="1" x14ac:dyDescent="0.2">
      <c r="A79" s="42"/>
      <c r="B79" s="55"/>
      <c r="C79" s="55"/>
      <c r="D79" s="55"/>
      <c r="E79" s="55"/>
      <c r="F79" s="55"/>
      <c r="G79" s="235" t="s">
        <v>0</v>
      </c>
      <c r="H79" s="235"/>
      <c r="I79" s="235" t="s">
        <v>1</v>
      </c>
      <c r="J79" s="235"/>
      <c r="K79" s="235"/>
      <c r="L79" s="235" t="s">
        <v>67</v>
      </c>
      <c r="M79" s="235"/>
      <c r="N79" s="235"/>
      <c r="O79" s="235" t="s">
        <v>71</v>
      </c>
      <c r="P79" s="235"/>
      <c r="Q79" s="235"/>
      <c r="R79" s="54"/>
      <c r="S79" s="192" t="s">
        <v>72</v>
      </c>
      <c r="T79" s="192"/>
      <c r="U79" s="192"/>
      <c r="V79" s="192"/>
      <c r="W79" s="192"/>
      <c r="X79" s="192"/>
      <c r="Y79" s="192"/>
      <c r="Z79" s="192"/>
      <c r="AA79" s="192"/>
      <c r="AB79" s="192"/>
      <c r="AC79" s="192"/>
      <c r="AD79" s="192"/>
      <c r="AE79" s="192"/>
      <c r="AF79" s="192"/>
      <c r="AG79" s="192"/>
      <c r="AH79" s="192"/>
      <c r="AI79" s="192"/>
      <c r="AJ79" s="192"/>
      <c r="AK79" s="192"/>
      <c r="AL79" s="192"/>
      <c r="AM79" s="192"/>
      <c r="AN79" s="44"/>
    </row>
    <row r="80" spans="1:47" s="43" customFormat="1" ht="12.75" customHeight="1" x14ac:dyDescent="0.2">
      <c r="A80" s="42"/>
      <c r="G80" s="259"/>
      <c r="H80" s="259"/>
      <c r="I80" s="259"/>
      <c r="J80" s="259"/>
      <c r="K80" s="259"/>
      <c r="L80" s="235"/>
      <c r="M80" s="235"/>
      <c r="N80" s="235"/>
      <c r="O80" s="259"/>
      <c r="P80" s="259"/>
      <c r="Q80" s="259"/>
      <c r="R80" s="54"/>
      <c r="S80" s="266" t="s">
        <v>74</v>
      </c>
      <c r="T80" s="267"/>
      <c r="U80" s="267"/>
      <c r="V80" s="267" t="s">
        <v>73</v>
      </c>
      <c r="W80" s="267"/>
      <c r="X80" s="267"/>
      <c r="Y80" s="267"/>
      <c r="Z80" s="267"/>
      <c r="AA80" s="212" t="s">
        <v>8</v>
      </c>
      <c r="AB80" s="212"/>
      <c r="AC80" s="212"/>
      <c r="AD80" s="213"/>
      <c r="AE80" s="211" t="s">
        <v>75</v>
      </c>
      <c r="AF80" s="212"/>
      <c r="AG80" s="212"/>
      <c r="AH80" s="212"/>
      <c r="AI80" s="212"/>
      <c r="AJ80" s="212"/>
      <c r="AK80" s="212"/>
      <c r="AL80" s="212"/>
      <c r="AM80" s="213"/>
      <c r="AN80" s="44"/>
    </row>
    <row r="81" spans="1:45" s="43" customFormat="1" ht="12.75" customHeight="1" x14ac:dyDescent="0.2">
      <c r="A81" s="42"/>
      <c r="B81" s="70"/>
      <c r="C81" s="21"/>
      <c r="D81" s="82"/>
      <c r="E81" s="82"/>
      <c r="F81" s="82"/>
      <c r="G81" s="260" t="s">
        <v>19</v>
      </c>
      <c r="H81" s="261"/>
      <c r="I81" s="261" t="s">
        <v>19</v>
      </c>
      <c r="J81" s="261"/>
      <c r="K81" s="326"/>
      <c r="L81" s="236" t="s">
        <v>19</v>
      </c>
      <c r="M81" s="237"/>
      <c r="N81" s="238"/>
      <c r="O81" s="258">
        <f>+L84</f>
        <v>0</v>
      </c>
      <c r="P81" s="258"/>
      <c r="Q81" s="258"/>
      <c r="R81" s="54"/>
      <c r="S81" s="268"/>
      <c r="T81" s="269"/>
      <c r="U81" s="269"/>
      <c r="V81" s="269"/>
      <c r="W81" s="269"/>
      <c r="X81" s="269"/>
      <c r="Y81" s="269"/>
      <c r="Z81" s="269"/>
      <c r="AA81" s="334"/>
      <c r="AB81" s="334"/>
      <c r="AC81" s="334"/>
      <c r="AD81" s="335"/>
      <c r="AE81" s="427" t="s">
        <v>85</v>
      </c>
      <c r="AF81" s="214"/>
      <c r="AG81" s="214"/>
      <c r="AH81" s="214" t="s">
        <v>76</v>
      </c>
      <c r="AI81" s="214"/>
      <c r="AJ81" s="214"/>
      <c r="AK81" s="214" t="s">
        <v>86</v>
      </c>
      <c r="AL81" s="214"/>
      <c r="AM81" s="423"/>
      <c r="AN81" s="44"/>
    </row>
    <row r="82" spans="1:45" s="43" customFormat="1" ht="12.75" customHeight="1" x14ac:dyDescent="0.2">
      <c r="A82" s="42"/>
      <c r="B82" s="239" t="s">
        <v>55</v>
      </c>
      <c r="C82" s="239"/>
      <c r="D82" s="239"/>
      <c r="E82" s="239"/>
      <c r="F82" s="67"/>
      <c r="G82" s="262"/>
      <c r="H82" s="263"/>
      <c r="I82" s="263"/>
      <c r="J82" s="263"/>
      <c r="K82" s="324"/>
      <c r="L82" s="244">
        <f>+I82-G82</f>
        <v>0</v>
      </c>
      <c r="M82" s="245"/>
      <c r="N82" s="246"/>
      <c r="O82" s="258"/>
      <c r="P82" s="258"/>
      <c r="Q82" s="258"/>
      <c r="R82" s="54"/>
      <c r="S82" s="330"/>
      <c r="T82" s="331"/>
      <c r="U82" s="331"/>
      <c r="V82" s="331"/>
      <c r="W82" s="331"/>
      <c r="X82" s="331"/>
      <c r="Y82" s="331"/>
      <c r="Z82" s="331"/>
      <c r="AA82" s="341">
        <f>+V82-S82</f>
        <v>0</v>
      </c>
      <c r="AB82" s="341"/>
      <c r="AC82" s="341"/>
      <c r="AD82" s="342"/>
      <c r="AE82" s="339"/>
      <c r="AF82" s="340"/>
      <c r="AG82" s="340"/>
      <c r="AH82" s="340"/>
      <c r="AI82" s="340"/>
      <c r="AJ82" s="340"/>
      <c r="AK82" s="341">
        <f>+AE82-AH82</f>
        <v>0</v>
      </c>
      <c r="AL82" s="341"/>
      <c r="AM82" s="342"/>
      <c r="AN82" s="44"/>
      <c r="AP82" s="59" t="str">
        <f>+IFERROR(S82/S82,"")</f>
        <v/>
      </c>
      <c r="AQ82" s="58" t="str">
        <f>IFERROR(AA82/S82,"")</f>
        <v/>
      </c>
    </row>
    <row r="83" spans="1:45" s="43" customFormat="1" ht="12.75" customHeight="1" x14ac:dyDescent="0.2">
      <c r="A83" s="42"/>
      <c r="B83" s="239" t="s">
        <v>60</v>
      </c>
      <c r="C83" s="239"/>
      <c r="D83" s="239"/>
      <c r="E83" s="239"/>
      <c r="F83" s="67"/>
      <c r="G83" s="264"/>
      <c r="H83" s="265"/>
      <c r="I83" s="265"/>
      <c r="J83" s="265"/>
      <c r="K83" s="325"/>
      <c r="L83" s="247">
        <f>+I83-G83</f>
        <v>0</v>
      </c>
      <c r="M83" s="248"/>
      <c r="N83" s="249"/>
      <c r="O83" s="258"/>
      <c r="P83" s="258"/>
      <c r="Q83" s="258"/>
      <c r="R83" s="54"/>
      <c r="S83" s="266" t="s">
        <v>78</v>
      </c>
      <c r="T83" s="267"/>
      <c r="U83" s="336" t="s">
        <v>79</v>
      </c>
      <c r="V83" s="336"/>
      <c r="W83" s="336"/>
      <c r="X83" s="336"/>
      <c r="Y83" s="336"/>
      <c r="Z83" s="337"/>
      <c r="AA83" s="266" t="s">
        <v>77</v>
      </c>
      <c r="AB83" s="267"/>
      <c r="AC83" s="267"/>
      <c r="AD83" s="336" t="s">
        <v>81</v>
      </c>
      <c r="AE83" s="336"/>
      <c r="AF83" s="336"/>
      <c r="AG83" s="337"/>
      <c r="AH83" s="420" t="s">
        <v>82</v>
      </c>
      <c r="AI83" s="336"/>
      <c r="AJ83" s="336"/>
      <c r="AK83" s="336" t="s">
        <v>83</v>
      </c>
      <c r="AL83" s="336"/>
      <c r="AM83" s="337"/>
      <c r="AN83" s="44"/>
      <c r="AP83" s="59" t="str">
        <f>+IFERROR(AE82/AE82,"")</f>
        <v/>
      </c>
      <c r="AQ83" s="58" t="str">
        <f>IFERROR(AK82/AE82,"")</f>
        <v/>
      </c>
    </row>
    <row r="84" spans="1:45" s="43" customFormat="1" ht="12.75" customHeight="1" x14ac:dyDescent="0.2">
      <c r="A84" s="42"/>
      <c r="B84" s="256" t="s">
        <v>58</v>
      </c>
      <c r="C84" s="256"/>
      <c r="D84" s="256"/>
      <c r="E84" s="256"/>
      <c r="F84" s="68"/>
      <c r="G84" s="283">
        <f>+G82+G83</f>
        <v>0</v>
      </c>
      <c r="H84" s="283"/>
      <c r="I84" s="283">
        <f>+I82+I83</f>
        <v>0</v>
      </c>
      <c r="J84" s="283"/>
      <c r="K84" s="283"/>
      <c r="L84" s="327">
        <f>+I84-G84</f>
        <v>0</v>
      </c>
      <c r="M84" s="328"/>
      <c r="N84" s="329"/>
      <c r="O84" s="258"/>
      <c r="P84" s="258"/>
      <c r="Q84" s="258"/>
      <c r="R84" s="54"/>
      <c r="S84" s="268"/>
      <c r="T84" s="269"/>
      <c r="U84" s="338" t="s">
        <v>80</v>
      </c>
      <c r="V84" s="338"/>
      <c r="W84" s="338"/>
      <c r="X84" s="338"/>
      <c r="Y84" s="269" t="s">
        <v>19</v>
      </c>
      <c r="Z84" s="426"/>
      <c r="AA84" s="268"/>
      <c r="AB84" s="269"/>
      <c r="AC84" s="269"/>
      <c r="AD84" s="338" t="s">
        <v>80</v>
      </c>
      <c r="AE84" s="338"/>
      <c r="AF84" s="338"/>
      <c r="AG84" s="85" t="s">
        <v>19</v>
      </c>
      <c r="AH84" s="424"/>
      <c r="AI84" s="338"/>
      <c r="AJ84" s="338"/>
      <c r="AK84" s="338"/>
      <c r="AL84" s="338"/>
      <c r="AM84" s="425"/>
      <c r="AN84" s="44"/>
      <c r="AP84" s="59" t="str">
        <f>+IFERROR(V82/V82,"")</f>
        <v/>
      </c>
      <c r="AQ84" s="58" t="str">
        <f>IFERROR(AD85/V82,"")</f>
        <v/>
      </c>
    </row>
    <row r="85" spans="1:45" s="43" customFormat="1" ht="5.0999999999999996" customHeight="1" x14ac:dyDescent="0.2">
      <c r="A85" s="42"/>
      <c r="B85" s="55"/>
      <c r="C85" s="55"/>
      <c r="D85" s="55"/>
      <c r="E85" s="55"/>
      <c r="F85" s="55"/>
      <c r="G85" s="55"/>
      <c r="H85" s="55"/>
      <c r="I85" s="55"/>
      <c r="J85" s="55"/>
      <c r="K85" s="55"/>
      <c r="L85" s="55"/>
      <c r="M85" s="55"/>
      <c r="N85" s="55"/>
      <c r="O85" s="55"/>
      <c r="P85" s="55"/>
      <c r="Q85" s="55"/>
      <c r="R85" s="55"/>
      <c r="S85" s="284"/>
      <c r="T85" s="285"/>
      <c r="U85" s="288"/>
      <c r="V85" s="288"/>
      <c r="W85" s="288"/>
      <c r="X85" s="288"/>
      <c r="Y85" s="290" t="str">
        <f>IFERROR(U85/$V$82,"")</f>
        <v/>
      </c>
      <c r="Z85" s="291"/>
      <c r="AA85" s="404"/>
      <c r="AB85" s="405"/>
      <c r="AC85" s="405"/>
      <c r="AD85" s="408"/>
      <c r="AE85" s="408"/>
      <c r="AF85" s="408"/>
      <c r="AG85" s="410" t="str">
        <f>IFERROR(AD85/$V$82,"")</f>
        <v/>
      </c>
      <c r="AH85" s="305"/>
      <c r="AI85" s="306"/>
      <c r="AJ85" s="306"/>
      <c r="AK85" s="408"/>
      <c r="AL85" s="408"/>
      <c r="AM85" s="414"/>
      <c r="AN85" s="44"/>
      <c r="AP85" s="59"/>
      <c r="AQ85" s="58"/>
      <c r="AR85" s="9"/>
      <c r="AS85" s="9"/>
    </row>
    <row r="86" spans="1:45" s="43" customFormat="1" ht="12.75" x14ac:dyDescent="0.2">
      <c r="A86" s="42"/>
      <c r="B86" s="193"/>
      <c r="C86" s="193"/>
      <c r="D86" s="193"/>
      <c r="E86" s="193"/>
      <c r="F86" s="193"/>
      <c r="G86" s="193"/>
      <c r="H86" s="193"/>
      <c r="I86" s="193"/>
      <c r="J86" s="193"/>
      <c r="K86" s="193"/>
      <c r="L86" s="193"/>
      <c r="M86" s="193"/>
      <c r="N86" s="193"/>
      <c r="O86" s="193"/>
      <c r="P86" s="193"/>
      <c r="Q86" s="193"/>
      <c r="R86" s="55"/>
      <c r="S86" s="286"/>
      <c r="T86" s="287"/>
      <c r="U86" s="289"/>
      <c r="V86" s="289"/>
      <c r="W86" s="289"/>
      <c r="X86" s="289"/>
      <c r="Y86" s="292"/>
      <c r="Z86" s="293"/>
      <c r="AA86" s="406"/>
      <c r="AB86" s="407"/>
      <c r="AC86" s="407"/>
      <c r="AD86" s="409"/>
      <c r="AE86" s="409"/>
      <c r="AF86" s="409"/>
      <c r="AG86" s="411"/>
      <c r="AH86" s="412"/>
      <c r="AI86" s="413"/>
      <c r="AJ86" s="413"/>
      <c r="AK86" s="409"/>
      <c r="AL86" s="409"/>
      <c r="AM86" s="415"/>
      <c r="AN86" s="44"/>
    </row>
    <row r="87" spans="1:45" s="43" customFormat="1" ht="5.0999999999999996" customHeight="1" x14ac:dyDescent="0.2">
      <c r="A87" s="42"/>
      <c r="B87" s="193"/>
      <c r="C87" s="193"/>
      <c r="D87" s="193"/>
      <c r="E87" s="193"/>
      <c r="F87" s="193"/>
      <c r="G87" s="193"/>
      <c r="H87" s="193"/>
      <c r="I87" s="193"/>
      <c r="J87" s="193"/>
      <c r="K87" s="193"/>
      <c r="L87" s="193"/>
      <c r="M87" s="193"/>
      <c r="N87" s="193"/>
      <c r="O87" s="193"/>
      <c r="P87" s="193"/>
      <c r="Q87" s="193"/>
      <c r="R87" s="55"/>
      <c r="AN87" s="44"/>
    </row>
    <row r="88" spans="1:45" s="43" customFormat="1" ht="12.75" x14ac:dyDescent="0.2">
      <c r="A88" s="42"/>
      <c r="B88" s="193"/>
      <c r="C88" s="193"/>
      <c r="D88" s="193"/>
      <c r="E88" s="193"/>
      <c r="F88" s="193"/>
      <c r="G88" s="193"/>
      <c r="H88" s="193"/>
      <c r="I88" s="193"/>
      <c r="J88" s="193"/>
      <c r="K88" s="193"/>
      <c r="L88" s="193"/>
      <c r="M88" s="193"/>
      <c r="N88" s="193"/>
      <c r="O88" s="193"/>
      <c r="P88" s="193"/>
      <c r="Q88" s="193"/>
      <c r="R88" s="55"/>
      <c r="S88" s="274"/>
      <c r="T88" s="275"/>
      <c r="U88" s="275"/>
      <c r="V88" s="275"/>
      <c r="W88" s="275"/>
      <c r="X88" s="275"/>
      <c r="Y88" s="275"/>
      <c r="Z88" s="276"/>
      <c r="AA88" s="192"/>
      <c r="AB88" s="192"/>
      <c r="AC88" s="192"/>
      <c r="AD88" s="192"/>
      <c r="AE88" s="192"/>
      <c r="AF88" s="192"/>
      <c r="AG88" s="192"/>
      <c r="AH88" s="192"/>
      <c r="AI88" s="192"/>
      <c r="AJ88" s="192"/>
      <c r="AK88" s="192"/>
      <c r="AL88" s="192"/>
      <c r="AM88" s="192"/>
      <c r="AN88" s="44"/>
    </row>
    <row r="89" spans="1:45" s="43" customFormat="1" ht="12.75" x14ac:dyDescent="0.2">
      <c r="A89" s="42"/>
      <c r="B89" s="193"/>
      <c r="C89" s="193"/>
      <c r="D89" s="193"/>
      <c r="E89" s="193"/>
      <c r="F89" s="193"/>
      <c r="G89" s="193"/>
      <c r="H89" s="193"/>
      <c r="I89" s="193"/>
      <c r="J89" s="193"/>
      <c r="K89" s="193"/>
      <c r="L89" s="193"/>
      <c r="M89" s="193"/>
      <c r="N89" s="193"/>
      <c r="O89" s="193"/>
      <c r="P89" s="193"/>
      <c r="Q89" s="193"/>
      <c r="R89" s="55"/>
      <c r="S89" s="277"/>
      <c r="T89" s="278"/>
      <c r="U89" s="278"/>
      <c r="V89" s="278"/>
      <c r="W89" s="278"/>
      <c r="X89" s="278"/>
      <c r="Y89" s="278"/>
      <c r="Z89" s="279"/>
      <c r="AA89" s="192"/>
      <c r="AB89" s="192"/>
      <c r="AC89" s="192"/>
      <c r="AD89" s="192"/>
      <c r="AE89" s="192"/>
      <c r="AF89" s="192"/>
      <c r="AG89" s="192"/>
      <c r="AH89" s="192"/>
      <c r="AI89" s="192"/>
      <c r="AJ89" s="192"/>
      <c r="AK89" s="192"/>
      <c r="AL89" s="192"/>
      <c r="AM89" s="192"/>
      <c r="AN89" s="44"/>
    </row>
    <row r="90" spans="1:45" s="43" customFormat="1" ht="12.75" x14ac:dyDescent="0.2">
      <c r="A90" s="42"/>
      <c r="B90" s="193"/>
      <c r="C90" s="193"/>
      <c r="D90" s="193"/>
      <c r="E90" s="193"/>
      <c r="F90" s="193"/>
      <c r="G90" s="193"/>
      <c r="H90" s="193"/>
      <c r="I90" s="193"/>
      <c r="J90" s="193"/>
      <c r="K90" s="193"/>
      <c r="L90" s="193"/>
      <c r="M90" s="193"/>
      <c r="N90" s="193"/>
      <c r="O90" s="193"/>
      <c r="P90" s="193"/>
      <c r="Q90" s="193"/>
      <c r="R90" s="55"/>
      <c r="S90" s="277"/>
      <c r="T90" s="278"/>
      <c r="U90" s="278"/>
      <c r="V90" s="278"/>
      <c r="W90" s="278"/>
      <c r="X90" s="278"/>
      <c r="Y90" s="278"/>
      <c r="Z90" s="279"/>
      <c r="AA90" s="192"/>
      <c r="AB90" s="192"/>
      <c r="AC90" s="192"/>
      <c r="AD90" s="192"/>
      <c r="AE90" s="192"/>
      <c r="AF90" s="192"/>
      <c r="AG90" s="192"/>
      <c r="AH90" s="192"/>
      <c r="AI90" s="192"/>
      <c r="AJ90" s="192"/>
      <c r="AK90" s="192"/>
      <c r="AL90" s="192"/>
      <c r="AM90" s="192"/>
      <c r="AN90" s="44"/>
    </row>
    <row r="91" spans="1:45" s="43" customFormat="1" ht="12.75" x14ac:dyDescent="0.2">
      <c r="A91" s="42"/>
      <c r="B91" s="193"/>
      <c r="C91" s="193"/>
      <c r="D91" s="193"/>
      <c r="E91" s="193"/>
      <c r="F91" s="193"/>
      <c r="G91" s="193"/>
      <c r="H91" s="193"/>
      <c r="I91" s="193"/>
      <c r="J91" s="193"/>
      <c r="K91" s="193"/>
      <c r="L91" s="193"/>
      <c r="M91" s="193"/>
      <c r="N91" s="193"/>
      <c r="O91" s="193"/>
      <c r="P91" s="193"/>
      <c r="Q91" s="193"/>
      <c r="R91" s="55"/>
      <c r="S91" s="277"/>
      <c r="T91" s="278"/>
      <c r="U91" s="278"/>
      <c r="V91" s="278"/>
      <c r="W91" s="278"/>
      <c r="X91" s="278"/>
      <c r="Y91" s="278"/>
      <c r="Z91" s="279"/>
      <c r="AA91" s="192"/>
      <c r="AB91" s="192"/>
      <c r="AC91" s="192"/>
      <c r="AD91" s="192"/>
      <c r="AE91" s="192"/>
      <c r="AF91" s="192"/>
      <c r="AG91" s="192"/>
      <c r="AH91" s="192"/>
      <c r="AI91" s="192"/>
      <c r="AJ91" s="192"/>
      <c r="AK91" s="192"/>
      <c r="AL91" s="192"/>
      <c r="AM91" s="192"/>
      <c r="AN91" s="44"/>
    </row>
    <row r="92" spans="1:45" s="43" customFormat="1" ht="12.75" x14ac:dyDescent="0.2">
      <c r="A92" s="42"/>
      <c r="B92" s="193"/>
      <c r="C92" s="193"/>
      <c r="D92" s="193"/>
      <c r="E92" s="193"/>
      <c r="F92" s="193"/>
      <c r="G92" s="193"/>
      <c r="H92" s="193"/>
      <c r="I92" s="193"/>
      <c r="J92" s="193"/>
      <c r="K92" s="193"/>
      <c r="L92" s="193"/>
      <c r="M92" s="193"/>
      <c r="N92" s="193"/>
      <c r="O92" s="193"/>
      <c r="P92" s="193"/>
      <c r="Q92" s="193"/>
      <c r="R92" s="55"/>
      <c r="S92" s="277"/>
      <c r="T92" s="278"/>
      <c r="U92" s="278"/>
      <c r="V92" s="278"/>
      <c r="W92" s="278"/>
      <c r="X92" s="278"/>
      <c r="Y92" s="278"/>
      <c r="Z92" s="279"/>
      <c r="AA92" s="192"/>
      <c r="AB92" s="192"/>
      <c r="AC92" s="192"/>
      <c r="AD92" s="192"/>
      <c r="AE92" s="192"/>
      <c r="AF92" s="192"/>
      <c r="AG92" s="192"/>
      <c r="AH92" s="192"/>
      <c r="AI92" s="192"/>
      <c r="AJ92" s="192"/>
      <c r="AK92" s="192"/>
      <c r="AL92" s="192"/>
      <c r="AM92" s="192"/>
      <c r="AN92" s="44"/>
    </row>
    <row r="93" spans="1:45" s="43" customFormat="1" ht="12.75" x14ac:dyDescent="0.2">
      <c r="A93" s="42"/>
      <c r="B93" s="193"/>
      <c r="C93" s="193"/>
      <c r="D93" s="193"/>
      <c r="E93" s="193"/>
      <c r="F93" s="193"/>
      <c r="G93" s="193"/>
      <c r="H93" s="193"/>
      <c r="I93" s="193"/>
      <c r="J93" s="193"/>
      <c r="K93" s="193"/>
      <c r="L93" s="193"/>
      <c r="M93" s="193"/>
      <c r="N93" s="193"/>
      <c r="O93" s="193"/>
      <c r="P93" s="193"/>
      <c r="Q93" s="193"/>
      <c r="R93" s="55"/>
      <c r="S93" s="277"/>
      <c r="T93" s="278"/>
      <c r="U93" s="278"/>
      <c r="V93" s="278"/>
      <c r="W93" s="278"/>
      <c r="X93" s="278"/>
      <c r="Y93" s="278"/>
      <c r="Z93" s="279"/>
      <c r="AA93" s="192"/>
      <c r="AB93" s="192"/>
      <c r="AC93" s="192"/>
      <c r="AD93" s="192"/>
      <c r="AE93" s="192"/>
      <c r="AF93" s="192"/>
      <c r="AG93" s="192"/>
      <c r="AH93" s="192"/>
      <c r="AI93" s="192"/>
      <c r="AJ93" s="192"/>
      <c r="AK93" s="192"/>
      <c r="AL93" s="192"/>
      <c r="AM93" s="192"/>
      <c r="AN93" s="44"/>
    </row>
    <row r="94" spans="1:45" s="43" customFormat="1" ht="12.75" x14ac:dyDescent="0.2">
      <c r="A94" s="42"/>
      <c r="B94" s="193"/>
      <c r="C94" s="193"/>
      <c r="D94" s="193"/>
      <c r="E94" s="193"/>
      <c r="F94" s="193"/>
      <c r="G94" s="193"/>
      <c r="H94" s="193"/>
      <c r="I94" s="193"/>
      <c r="J94" s="193"/>
      <c r="K94" s="193"/>
      <c r="L94" s="193"/>
      <c r="M94" s="193"/>
      <c r="N94" s="193"/>
      <c r="O94" s="193"/>
      <c r="P94" s="193"/>
      <c r="Q94" s="193"/>
      <c r="R94" s="55"/>
      <c r="S94" s="280"/>
      <c r="T94" s="281"/>
      <c r="U94" s="281"/>
      <c r="V94" s="281"/>
      <c r="W94" s="281"/>
      <c r="X94" s="281"/>
      <c r="Y94" s="281"/>
      <c r="Z94" s="282"/>
      <c r="AA94" s="192"/>
      <c r="AB94" s="192"/>
      <c r="AC94" s="192"/>
      <c r="AD94" s="192"/>
      <c r="AE94" s="192"/>
      <c r="AF94" s="192"/>
      <c r="AG94" s="192"/>
      <c r="AH94" s="192"/>
      <c r="AI94" s="192"/>
      <c r="AJ94" s="192"/>
      <c r="AK94" s="192"/>
      <c r="AL94" s="192"/>
      <c r="AM94" s="192"/>
      <c r="AN94" s="44"/>
    </row>
    <row r="95" spans="1:45" s="43" customFormat="1" ht="5.0999999999999996" customHeight="1" x14ac:dyDescent="0.2">
      <c r="A95" s="42"/>
      <c r="B95" s="193"/>
      <c r="C95" s="193"/>
      <c r="D95" s="193"/>
      <c r="E95" s="193"/>
      <c r="F95" s="193"/>
      <c r="G95" s="193"/>
      <c r="H95" s="193"/>
      <c r="I95" s="193"/>
      <c r="J95" s="193"/>
      <c r="K95" s="193"/>
      <c r="L95" s="193"/>
      <c r="M95" s="193"/>
      <c r="N95" s="193"/>
      <c r="O95" s="193"/>
      <c r="P95" s="193"/>
      <c r="Q95" s="193"/>
      <c r="R95" s="55"/>
      <c r="AN95" s="44"/>
    </row>
    <row r="96" spans="1:45" s="43" customFormat="1" ht="12.75" x14ac:dyDescent="0.2">
      <c r="A96" s="42"/>
      <c r="B96" s="193"/>
      <c r="C96" s="193"/>
      <c r="D96" s="193"/>
      <c r="E96" s="193"/>
      <c r="F96" s="193"/>
      <c r="G96" s="193"/>
      <c r="H96" s="193"/>
      <c r="I96" s="193"/>
      <c r="J96" s="193"/>
      <c r="K96" s="193"/>
      <c r="L96" s="193"/>
      <c r="M96" s="193"/>
      <c r="N96" s="193"/>
      <c r="O96" s="193"/>
      <c r="P96" s="193"/>
      <c r="Q96" s="193"/>
      <c r="R96" s="55"/>
      <c r="S96" s="192" t="s">
        <v>84</v>
      </c>
      <c r="T96" s="192"/>
      <c r="U96" s="192"/>
      <c r="V96" s="192"/>
      <c r="W96" s="192"/>
      <c r="X96" s="192"/>
      <c r="Y96" s="192"/>
      <c r="Z96" s="192"/>
      <c r="AA96" s="192"/>
      <c r="AB96" s="192"/>
      <c r="AC96" s="192"/>
      <c r="AD96" s="192"/>
      <c r="AE96" s="192"/>
      <c r="AF96" s="192"/>
      <c r="AG96" s="192"/>
      <c r="AH96" s="192"/>
      <c r="AI96" s="192"/>
      <c r="AJ96" s="192"/>
      <c r="AK96" s="192"/>
      <c r="AL96" s="192"/>
      <c r="AM96" s="192"/>
      <c r="AN96" s="44"/>
    </row>
    <row r="97" spans="1:43" s="43" customFormat="1" ht="12.75" customHeight="1" x14ac:dyDescent="0.2">
      <c r="A97" s="42"/>
      <c r="B97" s="193"/>
      <c r="C97" s="193"/>
      <c r="D97" s="193"/>
      <c r="E97" s="193"/>
      <c r="F97" s="193"/>
      <c r="G97" s="193"/>
      <c r="H97" s="193"/>
      <c r="I97" s="193"/>
      <c r="J97" s="193"/>
      <c r="K97" s="193"/>
      <c r="L97" s="193"/>
      <c r="M97" s="193"/>
      <c r="N97" s="193"/>
      <c r="O97" s="193"/>
      <c r="P97" s="193"/>
      <c r="Q97" s="193"/>
      <c r="R97" s="55"/>
      <c r="S97" s="266" t="s">
        <v>74</v>
      </c>
      <c r="T97" s="267"/>
      <c r="U97" s="267"/>
      <c r="V97" s="267" t="s">
        <v>73</v>
      </c>
      <c r="W97" s="267"/>
      <c r="X97" s="267"/>
      <c r="Y97" s="267"/>
      <c r="Z97" s="267"/>
      <c r="AA97" s="212" t="s">
        <v>8</v>
      </c>
      <c r="AB97" s="212"/>
      <c r="AC97" s="212"/>
      <c r="AD97" s="213"/>
      <c r="AE97" s="211" t="s">
        <v>75</v>
      </c>
      <c r="AF97" s="212"/>
      <c r="AG97" s="212"/>
      <c r="AH97" s="212"/>
      <c r="AI97" s="212"/>
      <c r="AJ97" s="212"/>
      <c r="AK97" s="212"/>
      <c r="AL97" s="212"/>
      <c r="AM97" s="213"/>
      <c r="AN97" s="44"/>
    </row>
    <row r="98" spans="1:43" s="43" customFormat="1" ht="12.75" customHeight="1" x14ac:dyDescent="0.2">
      <c r="A98" s="42"/>
      <c r="B98" s="193"/>
      <c r="C98" s="193"/>
      <c r="D98" s="193"/>
      <c r="E98" s="193"/>
      <c r="F98" s="193"/>
      <c r="G98" s="193"/>
      <c r="H98" s="193"/>
      <c r="I98" s="193"/>
      <c r="J98" s="193"/>
      <c r="K98" s="193"/>
      <c r="L98" s="193"/>
      <c r="M98" s="193"/>
      <c r="N98" s="193"/>
      <c r="O98" s="193"/>
      <c r="P98" s="193"/>
      <c r="Q98" s="193"/>
      <c r="R98" s="55"/>
      <c r="S98" s="398"/>
      <c r="T98" s="399"/>
      <c r="U98" s="399"/>
      <c r="V98" s="294"/>
      <c r="W98" s="294"/>
      <c r="X98" s="294"/>
      <c r="Y98" s="294"/>
      <c r="Z98" s="294"/>
      <c r="AA98" s="400"/>
      <c r="AB98" s="400"/>
      <c r="AC98" s="400"/>
      <c r="AD98" s="401"/>
      <c r="AE98" s="299" t="s">
        <v>85</v>
      </c>
      <c r="AF98" s="297"/>
      <c r="AG98" s="297"/>
      <c r="AH98" s="297" t="s">
        <v>76</v>
      </c>
      <c r="AI98" s="297"/>
      <c r="AJ98" s="297"/>
      <c r="AK98" s="297" t="s">
        <v>86</v>
      </c>
      <c r="AL98" s="297"/>
      <c r="AM98" s="298"/>
      <c r="AN98" s="44"/>
    </row>
    <row r="99" spans="1:43" s="43" customFormat="1" ht="12.75" customHeight="1" x14ac:dyDescent="0.2">
      <c r="A99" s="42"/>
      <c r="B99" s="193"/>
      <c r="C99" s="193"/>
      <c r="D99" s="193"/>
      <c r="E99" s="193"/>
      <c r="F99" s="193"/>
      <c r="G99" s="193"/>
      <c r="H99" s="193"/>
      <c r="I99" s="193"/>
      <c r="J99" s="193"/>
      <c r="K99" s="193"/>
      <c r="L99" s="193"/>
      <c r="M99" s="193"/>
      <c r="N99" s="193"/>
      <c r="O99" s="193"/>
      <c r="P99" s="193"/>
      <c r="Q99" s="193"/>
      <c r="R99" s="55"/>
      <c r="S99" s="402"/>
      <c r="T99" s="403"/>
      <c r="U99" s="403"/>
      <c r="V99" s="403"/>
      <c r="W99" s="403"/>
      <c r="X99" s="403"/>
      <c r="Y99" s="403"/>
      <c r="Z99" s="403"/>
      <c r="AA99" s="272">
        <f>+V99-S99</f>
        <v>0</v>
      </c>
      <c r="AB99" s="272"/>
      <c r="AC99" s="272"/>
      <c r="AD99" s="273"/>
      <c r="AE99" s="270"/>
      <c r="AF99" s="271"/>
      <c r="AG99" s="271"/>
      <c r="AH99" s="271"/>
      <c r="AI99" s="271"/>
      <c r="AJ99" s="271"/>
      <c r="AK99" s="272">
        <f>+AE99-AH99</f>
        <v>0</v>
      </c>
      <c r="AL99" s="272"/>
      <c r="AM99" s="273"/>
      <c r="AN99" s="44"/>
      <c r="AP99" s="59" t="str">
        <f>+IFERROR(S99/S99,"")</f>
        <v/>
      </c>
      <c r="AQ99" s="58" t="str">
        <f>IFERROR(AA99/S99,"")</f>
        <v/>
      </c>
    </row>
    <row r="100" spans="1:43" s="43" customFormat="1" ht="12.75" customHeight="1" x14ac:dyDescent="0.2">
      <c r="A100" s="42"/>
      <c r="B100" s="193"/>
      <c r="C100" s="193"/>
      <c r="D100" s="193"/>
      <c r="E100" s="193"/>
      <c r="F100" s="193"/>
      <c r="G100" s="193"/>
      <c r="H100" s="193"/>
      <c r="I100" s="193"/>
      <c r="J100" s="193"/>
      <c r="K100" s="193"/>
      <c r="L100" s="193"/>
      <c r="M100" s="193"/>
      <c r="N100" s="193"/>
      <c r="O100" s="193"/>
      <c r="P100" s="193"/>
      <c r="Q100" s="193"/>
      <c r="R100" s="55"/>
      <c r="S100" s="266" t="s">
        <v>78</v>
      </c>
      <c r="T100" s="267"/>
      <c r="U100" s="336" t="s">
        <v>79</v>
      </c>
      <c r="V100" s="336"/>
      <c r="W100" s="336"/>
      <c r="X100" s="336"/>
      <c r="Y100" s="336"/>
      <c r="Z100" s="337"/>
      <c r="AA100" s="266" t="s">
        <v>77</v>
      </c>
      <c r="AB100" s="267"/>
      <c r="AC100" s="267"/>
      <c r="AD100" s="336" t="s">
        <v>81</v>
      </c>
      <c r="AE100" s="336"/>
      <c r="AF100" s="336"/>
      <c r="AG100" s="337"/>
      <c r="AH100" s="420" t="s">
        <v>82</v>
      </c>
      <c r="AI100" s="336"/>
      <c r="AJ100" s="336"/>
      <c r="AK100" s="336" t="s">
        <v>83</v>
      </c>
      <c r="AL100" s="336"/>
      <c r="AM100" s="337"/>
      <c r="AN100" s="44"/>
      <c r="AP100" s="59" t="str">
        <f>+IFERROR(AE99/AE99,"")</f>
        <v/>
      </c>
      <c r="AQ100" s="58" t="str">
        <f>IFERROR(AK99/AE99,"")</f>
        <v/>
      </c>
    </row>
    <row r="101" spans="1:43" s="43" customFormat="1" ht="12.75" customHeight="1" x14ac:dyDescent="0.2">
      <c r="A101" s="42"/>
      <c r="B101" s="193"/>
      <c r="C101" s="193"/>
      <c r="D101" s="193"/>
      <c r="E101" s="193"/>
      <c r="F101" s="193"/>
      <c r="G101" s="193"/>
      <c r="H101" s="193"/>
      <c r="I101" s="193"/>
      <c r="J101" s="193"/>
      <c r="K101" s="193"/>
      <c r="L101" s="193"/>
      <c r="M101" s="193"/>
      <c r="N101" s="193"/>
      <c r="O101" s="193"/>
      <c r="P101" s="193"/>
      <c r="Q101" s="193"/>
      <c r="R101" s="55"/>
      <c r="S101" s="419"/>
      <c r="T101" s="294"/>
      <c r="U101" s="296" t="s">
        <v>80</v>
      </c>
      <c r="V101" s="296"/>
      <c r="W101" s="296"/>
      <c r="X101" s="296"/>
      <c r="Y101" s="294" t="s">
        <v>19</v>
      </c>
      <c r="Z101" s="295"/>
      <c r="AA101" s="419"/>
      <c r="AB101" s="294"/>
      <c r="AC101" s="294"/>
      <c r="AD101" s="296" t="s">
        <v>80</v>
      </c>
      <c r="AE101" s="296"/>
      <c r="AF101" s="296"/>
      <c r="AG101" s="84" t="s">
        <v>19</v>
      </c>
      <c r="AH101" s="421"/>
      <c r="AI101" s="296"/>
      <c r="AJ101" s="296"/>
      <c r="AK101" s="296"/>
      <c r="AL101" s="296"/>
      <c r="AM101" s="422"/>
      <c r="AN101" s="44"/>
      <c r="AP101" s="59" t="str">
        <f>+IFERROR(V99/V99,"")</f>
        <v/>
      </c>
      <c r="AQ101" s="58" t="str">
        <f>IFERROR(AD102/V99,"")</f>
        <v/>
      </c>
    </row>
    <row r="102" spans="1:43" s="43" customFormat="1" ht="12.75" customHeight="1" x14ac:dyDescent="0.2">
      <c r="A102" s="42"/>
      <c r="B102" s="193"/>
      <c r="C102" s="193"/>
      <c r="D102" s="193"/>
      <c r="E102" s="193"/>
      <c r="F102" s="193"/>
      <c r="G102" s="193"/>
      <c r="H102" s="193"/>
      <c r="I102" s="193"/>
      <c r="J102" s="193"/>
      <c r="K102" s="193"/>
      <c r="L102" s="193"/>
      <c r="M102" s="193"/>
      <c r="N102" s="193"/>
      <c r="O102" s="193"/>
      <c r="P102" s="193"/>
      <c r="Q102" s="193"/>
      <c r="R102" s="55"/>
      <c r="S102" s="416"/>
      <c r="T102" s="417"/>
      <c r="U102" s="418"/>
      <c r="V102" s="418"/>
      <c r="W102" s="418"/>
      <c r="X102" s="418"/>
      <c r="Y102" s="300" t="str">
        <f>IFERROR(U102/$V$99,"")</f>
        <v/>
      </c>
      <c r="Z102" s="301"/>
      <c r="AA102" s="302"/>
      <c r="AB102" s="303"/>
      <c r="AC102" s="303"/>
      <c r="AD102" s="304"/>
      <c r="AE102" s="304"/>
      <c r="AF102" s="304"/>
      <c r="AG102" s="125" t="str">
        <f>IFERROR(AD102/$V$99,"")</f>
        <v/>
      </c>
      <c r="AH102" s="305"/>
      <c r="AI102" s="306"/>
      <c r="AJ102" s="306"/>
      <c r="AK102" s="304"/>
      <c r="AL102" s="304"/>
      <c r="AM102" s="307"/>
      <c r="AN102" s="44"/>
    </row>
    <row r="103" spans="1:43" s="43" customFormat="1" ht="5.0999999999999996" customHeight="1" x14ac:dyDescent="0.2">
      <c r="A103" s="42"/>
      <c r="B103" s="193"/>
      <c r="C103" s="193"/>
      <c r="D103" s="193"/>
      <c r="E103" s="193"/>
      <c r="F103" s="193"/>
      <c r="G103" s="193"/>
      <c r="H103" s="193"/>
      <c r="I103" s="193"/>
      <c r="J103" s="193"/>
      <c r="K103" s="193"/>
      <c r="L103" s="193"/>
      <c r="M103" s="193"/>
      <c r="N103" s="193"/>
      <c r="O103" s="193"/>
      <c r="P103" s="193"/>
      <c r="Q103" s="193"/>
      <c r="R103" s="55"/>
      <c r="AN103" s="44"/>
    </row>
    <row r="104" spans="1:43" s="43" customFormat="1" ht="12.75" customHeight="1" x14ac:dyDescent="0.2">
      <c r="A104" s="42"/>
      <c r="B104" s="193"/>
      <c r="C104" s="193"/>
      <c r="D104" s="193"/>
      <c r="E104" s="193"/>
      <c r="F104" s="193"/>
      <c r="G104" s="193"/>
      <c r="H104" s="193"/>
      <c r="I104" s="193"/>
      <c r="J104" s="193"/>
      <c r="K104" s="193"/>
      <c r="L104" s="193"/>
      <c r="M104" s="193"/>
      <c r="N104" s="193"/>
      <c r="O104" s="193"/>
      <c r="P104" s="193"/>
      <c r="Q104" s="193"/>
      <c r="R104" s="55"/>
      <c r="S104" s="274"/>
      <c r="T104" s="275"/>
      <c r="U104" s="275"/>
      <c r="V104" s="275"/>
      <c r="W104" s="275"/>
      <c r="X104" s="275"/>
      <c r="Y104" s="275"/>
      <c r="Z104" s="276"/>
      <c r="AA104" s="192"/>
      <c r="AB104" s="192"/>
      <c r="AC104" s="192"/>
      <c r="AD104" s="192"/>
      <c r="AE104" s="192"/>
      <c r="AF104" s="192"/>
      <c r="AG104" s="192"/>
      <c r="AH104" s="192"/>
      <c r="AI104" s="192"/>
      <c r="AJ104" s="192"/>
      <c r="AK104" s="192"/>
      <c r="AL104" s="192"/>
      <c r="AM104" s="192"/>
      <c r="AN104" s="44"/>
    </row>
    <row r="105" spans="1:43" s="43" customFormat="1" ht="12.75" customHeight="1" x14ac:dyDescent="0.2">
      <c r="A105" s="42"/>
      <c r="B105" s="193"/>
      <c r="C105" s="193"/>
      <c r="D105" s="193"/>
      <c r="E105" s="193"/>
      <c r="F105" s="193"/>
      <c r="G105" s="193"/>
      <c r="H105" s="193"/>
      <c r="I105" s="193"/>
      <c r="J105" s="193"/>
      <c r="K105" s="193"/>
      <c r="L105" s="193"/>
      <c r="M105" s="193"/>
      <c r="N105" s="193"/>
      <c r="O105" s="193"/>
      <c r="P105" s="193"/>
      <c r="Q105" s="193"/>
      <c r="R105" s="55"/>
      <c r="S105" s="277"/>
      <c r="T105" s="278"/>
      <c r="U105" s="278"/>
      <c r="V105" s="278"/>
      <c r="W105" s="278"/>
      <c r="X105" s="278"/>
      <c r="Y105" s="278"/>
      <c r="Z105" s="279"/>
      <c r="AA105" s="192"/>
      <c r="AB105" s="192"/>
      <c r="AC105" s="192"/>
      <c r="AD105" s="192"/>
      <c r="AE105" s="192"/>
      <c r="AF105" s="192"/>
      <c r="AG105" s="192"/>
      <c r="AH105" s="192"/>
      <c r="AI105" s="192"/>
      <c r="AJ105" s="192"/>
      <c r="AK105" s="192"/>
      <c r="AL105" s="192"/>
      <c r="AM105" s="192"/>
      <c r="AN105" s="44"/>
    </row>
    <row r="106" spans="1:43" s="43" customFormat="1" ht="12.75" customHeight="1" x14ac:dyDescent="0.2">
      <c r="A106" s="42"/>
      <c r="B106" s="193"/>
      <c r="C106" s="193"/>
      <c r="D106" s="193"/>
      <c r="E106" s="193"/>
      <c r="F106" s="193"/>
      <c r="G106" s="193"/>
      <c r="H106" s="193"/>
      <c r="I106" s="193"/>
      <c r="J106" s="193"/>
      <c r="K106" s="193"/>
      <c r="L106" s="193"/>
      <c r="M106" s="193"/>
      <c r="N106" s="193"/>
      <c r="O106" s="193"/>
      <c r="P106" s="193"/>
      <c r="Q106" s="193"/>
      <c r="R106" s="55"/>
      <c r="S106" s="277"/>
      <c r="T106" s="278"/>
      <c r="U106" s="278"/>
      <c r="V106" s="278"/>
      <c r="W106" s="278"/>
      <c r="X106" s="278"/>
      <c r="Y106" s="278"/>
      <c r="Z106" s="279"/>
      <c r="AA106" s="192"/>
      <c r="AB106" s="192"/>
      <c r="AC106" s="192"/>
      <c r="AD106" s="192"/>
      <c r="AE106" s="192"/>
      <c r="AF106" s="192"/>
      <c r="AG106" s="192"/>
      <c r="AH106" s="192"/>
      <c r="AI106" s="192"/>
      <c r="AJ106" s="192"/>
      <c r="AK106" s="192"/>
      <c r="AL106" s="192"/>
      <c r="AM106" s="192"/>
      <c r="AN106" s="44"/>
    </row>
    <row r="107" spans="1:43" s="43" customFormat="1" ht="12.75" customHeight="1" x14ac:dyDescent="0.2">
      <c r="A107" s="42"/>
      <c r="B107" s="193"/>
      <c r="C107" s="193"/>
      <c r="D107" s="193"/>
      <c r="E107" s="193"/>
      <c r="F107" s="193"/>
      <c r="G107" s="193"/>
      <c r="H107" s="193"/>
      <c r="I107" s="193"/>
      <c r="J107" s="193"/>
      <c r="K107" s="193"/>
      <c r="L107" s="193"/>
      <c r="M107" s="193"/>
      <c r="N107" s="193"/>
      <c r="O107" s="193"/>
      <c r="P107" s="193"/>
      <c r="Q107" s="193"/>
      <c r="R107" s="55"/>
      <c r="S107" s="277"/>
      <c r="T107" s="278"/>
      <c r="U107" s="278"/>
      <c r="V107" s="278"/>
      <c r="W107" s="278"/>
      <c r="X107" s="278"/>
      <c r="Y107" s="278"/>
      <c r="Z107" s="279"/>
      <c r="AA107" s="192"/>
      <c r="AB107" s="192"/>
      <c r="AC107" s="192"/>
      <c r="AD107" s="192"/>
      <c r="AE107" s="192"/>
      <c r="AF107" s="192"/>
      <c r="AG107" s="192"/>
      <c r="AH107" s="192"/>
      <c r="AI107" s="192"/>
      <c r="AJ107" s="192"/>
      <c r="AK107" s="192"/>
      <c r="AL107" s="192"/>
      <c r="AM107" s="192"/>
      <c r="AN107" s="44"/>
    </row>
    <row r="108" spans="1:43" s="43" customFormat="1" ht="12.75" customHeight="1" x14ac:dyDescent="0.2">
      <c r="A108" s="42"/>
      <c r="B108" s="193"/>
      <c r="C108" s="193"/>
      <c r="D108" s="193"/>
      <c r="E108" s="193"/>
      <c r="F108" s="193"/>
      <c r="G108" s="193"/>
      <c r="H108" s="193"/>
      <c r="I108" s="193"/>
      <c r="J108" s="193"/>
      <c r="K108" s="193"/>
      <c r="L108" s="193"/>
      <c r="M108" s="193"/>
      <c r="N108" s="193"/>
      <c r="O108" s="193"/>
      <c r="P108" s="193"/>
      <c r="Q108" s="193"/>
      <c r="R108" s="55"/>
      <c r="S108" s="277"/>
      <c r="T108" s="278"/>
      <c r="U108" s="278"/>
      <c r="V108" s="278"/>
      <c r="W108" s="278"/>
      <c r="X108" s="278"/>
      <c r="Y108" s="278"/>
      <c r="Z108" s="279"/>
      <c r="AA108" s="192"/>
      <c r="AB108" s="192"/>
      <c r="AC108" s="192"/>
      <c r="AD108" s="192"/>
      <c r="AE108" s="192"/>
      <c r="AF108" s="192"/>
      <c r="AG108" s="192"/>
      <c r="AH108" s="192"/>
      <c r="AI108" s="192"/>
      <c r="AJ108" s="192"/>
      <c r="AK108" s="192"/>
      <c r="AL108" s="192"/>
      <c r="AM108" s="192"/>
      <c r="AN108" s="44"/>
    </row>
    <row r="109" spans="1:43" s="43" customFormat="1" ht="12.75" customHeight="1" x14ac:dyDescent="0.2">
      <c r="A109" s="42"/>
      <c r="B109" s="193"/>
      <c r="C109" s="193"/>
      <c r="D109" s="193"/>
      <c r="E109" s="193"/>
      <c r="F109" s="193"/>
      <c r="G109" s="193"/>
      <c r="H109" s="193"/>
      <c r="I109" s="193"/>
      <c r="J109" s="193"/>
      <c r="K109" s="193"/>
      <c r="L109" s="193"/>
      <c r="M109" s="193"/>
      <c r="N109" s="193"/>
      <c r="O109" s="193"/>
      <c r="P109" s="193"/>
      <c r="Q109" s="193"/>
      <c r="R109" s="55"/>
      <c r="S109" s="277"/>
      <c r="T109" s="278"/>
      <c r="U109" s="278"/>
      <c r="V109" s="278"/>
      <c r="W109" s="278"/>
      <c r="X109" s="278"/>
      <c r="Y109" s="278"/>
      <c r="Z109" s="279"/>
      <c r="AA109" s="192"/>
      <c r="AB109" s="192"/>
      <c r="AC109" s="192"/>
      <c r="AD109" s="192"/>
      <c r="AE109" s="192"/>
      <c r="AF109" s="192"/>
      <c r="AG109" s="192"/>
      <c r="AH109" s="192"/>
      <c r="AI109" s="192"/>
      <c r="AJ109" s="192"/>
      <c r="AK109" s="192"/>
      <c r="AL109" s="192"/>
      <c r="AM109" s="192"/>
      <c r="AN109" s="44"/>
    </row>
    <row r="110" spans="1:43" s="43" customFormat="1" ht="12.75" x14ac:dyDescent="0.2">
      <c r="A110" s="42"/>
      <c r="B110" s="193"/>
      <c r="C110" s="193"/>
      <c r="D110" s="193"/>
      <c r="E110" s="193"/>
      <c r="F110" s="193"/>
      <c r="G110" s="193"/>
      <c r="H110" s="193"/>
      <c r="I110" s="193"/>
      <c r="J110" s="193"/>
      <c r="K110" s="193"/>
      <c r="L110" s="193"/>
      <c r="M110" s="193"/>
      <c r="N110" s="193"/>
      <c r="O110" s="193"/>
      <c r="P110" s="193"/>
      <c r="Q110" s="193"/>
      <c r="R110" s="55"/>
      <c r="S110" s="280"/>
      <c r="T110" s="281"/>
      <c r="U110" s="281"/>
      <c r="V110" s="281"/>
      <c r="W110" s="281"/>
      <c r="X110" s="281"/>
      <c r="Y110" s="281"/>
      <c r="Z110" s="282"/>
      <c r="AA110" s="192"/>
      <c r="AB110" s="192"/>
      <c r="AC110" s="192"/>
      <c r="AD110" s="192"/>
      <c r="AE110" s="192"/>
      <c r="AF110" s="192"/>
      <c r="AG110" s="192"/>
      <c r="AH110" s="192"/>
      <c r="AI110" s="192"/>
      <c r="AJ110" s="192"/>
      <c r="AK110" s="192"/>
      <c r="AL110" s="192"/>
      <c r="AM110" s="192"/>
      <c r="AN110" s="44"/>
    </row>
    <row r="111" spans="1:43" s="43" customFormat="1" ht="5.0999999999999996" customHeight="1" x14ac:dyDescent="0.2">
      <c r="A111" s="42"/>
      <c r="B111" s="2"/>
      <c r="C111" s="2"/>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82"/>
      <c r="AB111" s="82"/>
      <c r="AC111" s="82"/>
      <c r="AD111" s="82"/>
      <c r="AE111" s="82"/>
      <c r="AF111" s="82"/>
      <c r="AG111" s="82"/>
      <c r="AH111" s="82"/>
      <c r="AI111" s="82"/>
      <c r="AJ111" s="82"/>
      <c r="AK111" s="82"/>
      <c r="AL111" s="82"/>
      <c r="AM111" s="82"/>
      <c r="AN111" s="44"/>
    </row>
    <row r="112" spans="1:43" s="43" customFormat="1" ht="12.75" x14ac:dyDescent="0.2">
      <c r="A112" s="42"/>
      <c r="B112" s="154" t="s">
        <v>87</v>
      </c>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c r="AC112" s="154"/>
      <c r="AD112" s="154"/>
      <c r="AE112" s="154"/>
      <c r="AF112" s="154"/>
      <c r="AG112" s="154"/>
      <c r="AH112" s="154"/>
      <c r="AI112" s="154"/>
      <c r="AJ112" s="154"/>
      <c r="AK112" s="154"/>
      <c r="AL112" s="154"/>
      <c r="AM112" s="154"/>
      <c r="AN112" s="44"/>
    </row>
    <row r="113" spans="1:40" s="43" customFormat="1" ht="5.0999999999999996" customHeight="1" x14ac:dyDescent="0.2">
      <c r="A113" s="42"/>
      <c r="B113" s="2"/>
      <c r="C113" s="2"/>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44"/>
    </row>
    <row r="114" spans="1:40" s="43" customFormat="1" ht="12.75" x14ac:dyDescent="0.2">
      <c r="A114" s="42"/>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c r="AC114" s="195"/>
      <c r="AD114" s="195"/>
      <c r="AE114" s="195"/>
      <c r="AF114" s="195"/>
      <c r="AG114" s="195"/>
      <c r="AH114" s="195"/>
      <c r="AI114" s="195"/>
      <c r="AJ114" s="195"/>
      <c r="AK114" s="195"/>
      <c r="AL114" s="195"/>
      <c r="AM114" s="195"/>
      <c r="AN114" s="44"/>
    </row>
    <row r="115" spans="1:40" s="43" customFormat="1" ht="12.75" x14ac:dyDescent="0.2">
      <c r="A115" s="42"/>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c r="AC115" s="195"/>
      <c r="AD115" s="195"/>
      <c r="AE115" s="195"/>
      <c r="AF115" s="195"/>
      <c r="AG115" s="195"/>
      <c r="AH115" s="195"/>
      <c r="AI115" s="195"/>
      <c r="AJ115" s="195"/>
      <c r="AK115" s="195"/>
      <c r="AL115" s="195"/>
      <c r="AM115" s="195"/>
      <c r="AN115" s="44"/>
    </row>
    <row r="116" spans="1:40" s="43" customFormat="1" ht="12.75" x14ac:dyDescent="0.2">
      <c r="A116" s="42"/>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c r="AC116" s="195"/>
      <c r="AD116" s="195"/>
      <c r="AE116" s="195"/>
      <c r="AF116" s="195"/>
      <c r="AG116" s="195"/>
      <c r="AH116" s="195"/>
      <c r="AI116" s="195"/>
      <c r="AJ116" s="195"/>
      <c r="AK116" s="195"/>
      <c r="AL116" s="195"/>
      <c r="AM116" s="195"/>
      <c r="AN116" s="44"/>
    </row>
    <row r="117" spans="1:40" s="43" customFormat="1" ht="12.75" x14ac:dyDescent="0.2">
      <c r="A117" s="42"/>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c r="AC117" s="195"/>
      <c r="AD117" s="195"/>
      <c r="AE117" s="195"/>
      <c r="AF117" s="195"/>
      <c r="AG117" s="195"/>
      <c r="AH117" s="195"/>
      <c r="AI117" s="195"/>
      <c r="AJ117" s="195"/>
      <c r="AK117" s="195"/>
      <c r="AL117" s="195"/>
      <c r="AM117" s="195"/>
      <c r="AN117" s="44"/>
    </row>
    <row r="118" spans="1:40" s="43" customFormat="1" ht="5.0999999999999996" customHeight="1" x14ac:dyDescent="0.2">
      <c r="A118" s="42"/>
      <c r="B118" s="2"/>
      <c r="C118" s="2"/>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44"/>
    </row>
    <row r="119" spans="1:40" s="43" customFormat="1" ht="5.0999999999999996" customHeight="1" x14ac:dyDescent="0.2">
      <c r="A119" s="42"/>
      <c r="B119" s="2"/>
      <c r="C119" s="2"/>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c r="AN119" s="44"/>
    </row>
    <row r="120" spans="1:40" s="43" customFormat="1" x14ac:dyDescent="0.2">
      <c r="A120" s="42"/>
      <c r="B120" s="167" t="s">
        <v>135</v>
      </c>
      <c r="C120" s="167"/>
      <c r="D120" s="168"/>
      <c r="E120" s="168"/>
      <c r="F120" s="168"/>
      <c r="G120" s="168"/>
      <c r="H120" s="168"/>
      <c r="I120" s="168"/>
      <c r="J120" s="168"/>
      <c r="K120" s="168"/>
      <c r="L120" s="168"/>
      <c r="M120" s="168"/>
      <c r="N120" s="168"/>
      <c r="O120" s="168"/>
      <c r="P120" s="168"/>
      <c r="Q120" s="168"/>
      <c r="R120" s="168"/>
      <c r="S120" s="168"/>
      <c r="T120" s="168"/>
      <c r="U120" s="168"/>
      <c r="V120" s="168"/>
      <c r="W120" s="168"/>
      <c r="X120" s="168"/>
      <c r="Y120" s="168"/>
      <c r="Z120" s="168"/>
      <c r="AA120" s="168"/>
      <c r="AB120" s="168"/>
      <c r="AC120" s="168"/>
      <c r="AD120" s="168"/>
      <c r="AE120" s="168"/>
      <c r="AF120" s="168"/>
      <c r="AG120" s="168"/>
      <c r="AH120" s="168"/>
      <c r="AI120" s="168"/>
      <c r="AJ120" s="168"/>
      <c r="AK120" s="168"/>
      <c r="AL120" s="168"/>
      <c r="AM120" s="168"/>
      <c r="AN120" s="44"/>
    </row>
    <row r="121" spans="1:40" s="43" customFormat="1" ht="5.0999999999999996" customHeight="1" x14ac:dyDescent="0.2">
      <c r="A121" s="42"/>
      <c r="B121" s="2"/>
      <c r="C121" s="2"/>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c r="AN121" s="44"/>
    </row>
    <row r="122" spans="1:40" s="43" customFormat="1" ht="12.75" x14ac:dyDescent="0.2">
      <c r="A122" s="42"/>
      <c r="B122" s="154" t="s">
        <v>163</v>
      </c>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c r="AC122" s="154"/>
      <c r="AD122" s="154"/>
      <c r="AE122" s="154"/>
      <c r="AF122" s="154"/>
      <c r="AG122" s="154"/>
      <c r="AH122" s="154"/>
      <c r="AI122" s="154"/>
      <c r="AJ122" s="154"/>
      <c r="AK122" s="154"/>
      <c r="AL122" s="154"/>
      <c r="AM122" s="154"/>
      <c r="AN122" s="44"/>
    </row>
    <row r="123" spans="1:40" s="43" customFormat="1" ht="5.0999999999999996" customHeight="1" x14ac:dyDescent="0.2">
      <c r="A123" s="42"/>
      <c r="B123" s="2"/>
      <c r="C123" s="2"/>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c r="AD123" s="120"/>
      <c r="AE123" s="120"/>
      <c r="AF123" s="120"/>
      <c r="AG123" s="120"/>
      <c r="AH123" s="120"/>
      <c r="AI123" s="120"/>
      <c r="AJ123" s="120"/>
      <c r="AK123" s="120"/>
      <c r="AL123" s="120"/>
      <c r="AM123" s="120"/>
      <c r="AN123" s="44"/>
    </row>
    <row r="124" spans="1:40" s="43" customFormat="1" ht="12.75" x14ac:dyDescent="0.2">
      <c r="A124" s="42"/>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c r="AC124" s="195"/>
      <c r="AD124" s="195"/>
      <c r="AE124" s="195"/>
      <c r="AF124" s="195"/>
      <c r="AG124" s="195"/>
      <c r="AH124" s="195"/>
      <c r="AI124" s="195"/>
      <c r="AJ124" s="195"/>
      <c r="AK124" s="195"/>
      <c r="AL124" s="195"/>
      <c r="AM124" s="195"/>
      <c r="AN124" s="44"/>
    </row>
    <row r="125" spans="1:40" s="43" customFormat="1" ht="12.75" x14ac:dyDescent="0.2">
      <c r="A125" s="42"/>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c r="AC125" s="195"/>
      <c r="AD125" s="195"/>
      <c r="AE125" s="195"/>
      <c r="AF125" s="195"/>
      <c r="AG125" s="195"/>
      <c r="AH125" s="195"/>
      <c r="AI125" s="195"/>
      <c r="AJ125" s="195"/>
      <c r="AK125" s="195"/>
      <c r="AL125" s="195"/>
      <c r="AM125" s="195"/>
      <c r="AN125" s="44"/>
    </row>
    <row r="126" spans="1:40" s="43" customFormat="1" ht="12.75" x14ac:dyDescent="0.2">
      <c r="A126" s="42"/>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c r="AC126" s="195"/>
      <c r="AD126" s="195"/>
      <c r="AE126" s="195"/>
      <c r="AF126" s="195"/>
      <c r="AG126" s="195"/>
      <c r="AH126" s="195"/>
      <c r="AI126" s="195"/>
      <c r="AJ126" s="195"/>
      <c r="AK126" s="195"/>
      <c r="AL126" s="195"/>
      <c r="AM126" s="195"/>
      <c r="AN126" s="44"/>
    </row>
    <row r="127" spans="1:40" s="43" customFormat="1" ht="12.75" x14ac:dyDescent="0.2">
      <c r="A127" s="42"/>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c r="AC127" s="195"/>
      <c r="AD127" s="195"/>
      <c r="AE127" s="195"/>
      <c r="AF127" s="195"/>
      <c r="AG127" s="195"/>
      <c r="AH127" s="195"/>
      <c r="AI127" s="195"/>
      <c r="AJ127" s="195"/>
      <c r="AK127" s="195"/>
      <c r="AL127" s="195"/>
      <c r="AM127" s="195"/>
      <c r="AN127" s="44"/>
    </row>
    <row r="128" spans="1:40" s="43" customFormat="1" ht="12.75" x14ac:dyDescent="0.2">
      <c r="A128" s="42"/>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c r="AC128" s="195"/>
      <c r="AD128" s="195"/>
      <c r="AE128" s="195"/>
      <c r="AF128" s="195"/>
      <c r="AG128" s="195"/>
      <c r="AH128" s="195"/>
      <c r="AI128" s="195"/>
      <c r="AJ128" s="195"/>
      <c r="AK128" s="195"/>
      <c r="AL128" s="195"/>
      <c r="AM128" s="195"/>
      <c r="AN128" s="44"/>
    </row>
    <row r="129" spans="1:45" s="43" customFormat="1" ht="12.75" x14ac:dyDescent="0.2">
      <c r="A129" s="42"/>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c r="AC129" s="195"/>
      <c r="AD129" s="195"/>
      <c r="AE129" s="195"/>
      <c r="AF129" s="195"/>
      <c r="AG129" s="195"/>
      <c r="AH129" s="195"/>
      <c r="AI129" s="195"/>
      <c r="AJ129" s="195"/>
      <c r="AK129" s="195"/>
      <c r="AL129" s="195"/>
      <c r="AM129" s="195"/>
      <c r="AN129" s="44"/>
    </row>
    <row r="130" spans="1:45" s="43" customFormat="1" ht="12.75" x14ac:dyDescent="0.2">
      <c r="A130" s="42"/>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c r="AC130" s="195"/>
      <c r="AD130" s="195"/>
      <c r="AE130" s="195"/>
      <c r="AF130" s="195"/>
      <c r="AG130" s="195"/>
      <c r="AH130" s="195"/>
      <c r="AI130" s="195"/>
      <c r="AJ130" s="195"/>
      <c r="AK130" s="195"/>
      <c r="AL130" s="195"/>
      <c r="AM130" s="195"/>
      <c r="AN130" s="44"/>
    </row>
    <row r="131" spans="1:45" s="43" customFormat="1" x14ac:dyDescent="0.2">
      <c r="A131" s="42"/>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c r="AC131" s="195"/>
      <c r="AD131" s="195"/>
      <c r="AE131" s="195"/>
      <c r="AF131" s="195"/>
      <c r="AG131" s="195"/>
      <c r="AH131" s="195"/>
      <c r="AI131" s="195"/>
      <c r="AJ131" s="195"/>
      <c r="AK131" s="195"/>
      <c r="AL131" s="195"/>
      <c r="AM131" s="195"/>
      <c r="AN131" s="44"/>
      <c r="AR131" s="9"/>
      <c r="AS131" s="9"/>
    </row>
    <row r="132" spans="1:45" s="43" customFormat="1" ht="12.75" x14ac:dyDescent="0.2">
      <c r="A132" s="42"/>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c r="AC132" s="195"/>
      <c r="AD132" s="195"/>
      <c r="AE132" s="195"/>
      <c r="AF132" s="195"/>
      <c r="AG132" s="195"/>
      <c r="AH132" s="195"/>
      <c r="AI132" s="195"/>
      <c r="AJ132" s="195"/>
      <c r="AK132" s="195"/>
      <c r="AL132" s="195"/>
      <c r="AM132" s="195"/>
      <c r="AN132" s="44"/>
    </row>
    <row r="133" spans="1:45" s="43" customFormat="1" x14ac:dyDescent="0.2">
      <c r="A133" s="42"/>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c r="AC133" s="195"/>
      <c r="AD133" s="195"/>
      <c r="AE133" s="195"/>
      <c r="AF133" s="195"/>
      <c r="AG133" s="195"/>
      <c r="AH133" s="195"/>
      <c r="AI133" s="195"/>
      <c r="AJ133" s="195"/>
      <c r="AK133" s="195"/>
      <c r="AL133" s="195"/>
      <c r="AM133" s="195"/>
      <c r="AN133" s="44"/>
      <c r="AR133" s="9"/>
      <c r="AS133" s="9"/>
    </row>
    <row r="134" spans="1:45" s="43" customFormat="1" ht="12.75" x14ac:dyDescent="0.2">
      <c r="A134" s="42"/>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c r="AC134" s="195"/>
      <c r="AD134" s="195"/>
      <c r="AE134" s="195"/>
      <c r="AF134" s="195"/>
      <c r="AG134" s="195"/>
      <c r="AH134" s="195"/>
      <c r="AI134" s="195"/>
      <c r="AJ134" s="195"/>
      <c r="AK134" s="195"/>
      <c r="AL134" s="195"/>
      <c r="AM134" s="195"/>
      <c r="AN134" s="44"/>
    </row>
    <row r="135" spans="1:45" s="43" customFormat="1" ht="12.75" x14ac:dyDescent="0.2">
      <c r="A135" s="42"/>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c r="AC135" s="195"/>
      <c r="AD135" s="195"/>
      <c r="AE135" s="195"/>
      <c r="AF135" s="195"/>
      <c r="AG135" s="195"/>
      <c r="AH135" s="195"/>
      <c r="AI135" s="195"/>
      <c r="AJ135" s="195"/>
      <c r="AK135" s="195"/>
      <c r="AL135" s="195"/>
      <c r="AM135" s="195"/>
      <c r="AN135" s="44"/>
    </row>
    <row r="136" spans="1:45" s="43" customFormat="1" ht="5.0999999999999996" customHeight="1" x14ac:dyDescent="0.2">
      <c r="A136" s="42"/>
      <c r="B136" s="2"/>
      <c r="C136" s="2"/>
      <c r="D136" s="82"/>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44"/>
    </row>
    <row r="137" spans="1:45" s="43" customFormat="1" ht="12.75" x14ac:dyDescent="0.2">
      <c r="A137" s="42"/>
      <c r="B137" s="154" t="s">
        <v>62</v>
      </c>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c r="AC137" s="154"/>
      <c r="AD137" s="154"/>
      <c r="AE137" s="154"/>
      <c r="AF137" s="154"/>
      <c r="AG137" s="154"/>
      <c r="AH137" s="154"/>
      <c r="AI137" s="154"/>
      <c r="AJ137" s="154"/>
      <c r="AK137" s="154"/>
      <c r="AL137" s="154"/>
      <c r="AM137" s="154"/>
      <c r="AN137" s="44"/>
    </row>
    <row r="138" spans="1:45" s="43" customFormat="1" ht="5.0999999999999996" customHeight="1" x14ac:dyDescent="0.2">
      <c r="A138" s="42"/>
      <c r="B138" s="2"/>
      <c r="C138" s="2"/>
      <c r="D138" s="82"/>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44"/>
    </row>
    <row r="139" spans="1:45" s="43" customFormat="1" ht="12.75" x14ac:dyDescent="0.2">
      <c r="A139" s="42"/>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c r="AC139" s="195"/>
      <c r="AD139" s="195"/>
      <c r="AE139" s="195"/>
      <c r="AF139" s="195"/>
      <c r="AG139" s="195"/>
      <c r="AH139" s="195"/>
      <c r="AI139" s="195"/>
      <c r="AJ139" s="195"/>
      <c r="AK139" s="195"/>
      <c r="AL139" s="195"/>
      <c r="AM139" s="195"/>
      <c r="AN139" s="44"/>
    </row>
    <row r="140" spans="1:45" s="43" customFormat="1" ht="12.75" x14ac:dyDescent="0.2">
      <c r="A140" s="42"/>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c r="AC140" s="195"/>
      <c r="AD140" s="195"/>
      <c r="AE140" s="195"/>
      <c r="AF140" s="195"/>
      <c r="AG140" s="195"/>
      <c r="AH140" s="195"/>
      <c r="AI140" s="195"/>
      <c r="AJ140" s="195"/>
      <c r="AK140" s="195"/>
      <c r="AL140" s="195"/>
      <c r="AM140" s="195"/>
      <c r="AN140" s="44"/>
    </row>
    <row r="141" spans="1:45" s="43" customFormat="1" ht="12.75" x14ac:dyDescent="0.2">
      <c r="A141" s="42"/>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c r="AC141" s="195"/>
      <c r="AD141" s="195"/>
      <c r="AE141" s="195"/>
      <c r="AF141" s="195"/>
      <c r="AG141" s="195"/>
      <c r="AH141" s="195"/>
      <c r="AI141" s="195"/>
      <c r="AJ141" s="195"/>
      <c r="AK141" s="195"/>
      <c r="AL141" s="195"/>
      <c r="AM141" s="195"/>
      <c r="AN141" s="44"/>
    </row>
    <row r="142" spans="1:45" s="43" customFormat="1" ht="12.75" x14ac:dyDescent="0.2">
      <c r="A142" s="42"/>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c r="AC142" s="195"/>
      <c r="AD142" s="195"/>
      <c r="AE142" s="195"/>
      <c r="AF142" s="195"/>
      <c r="AG142" s="195"/>
      <c r="AH142" s="195"/>
      <c r="AI142" s="195"/>
      <c r="AJ142" s="195"/>
      <c r="AK142" s="195"/>
      <c r="AL142" s="195"/>
      <c r="AM142" s="195"/>
      <c r="AN142" s="44"/>
    </row>
    <row r="143" spans="1:45" s="43" customFormat="1" ht="12.75" x14ac:dyDescent="0.2">
      <c r="A143" s="42"/>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c r="AC143" s="195"/>
      <c r="AD143" s="195"/>
      <c r="AE143" s="195"/>
      <c r="AF143" s="195"/>
      <c r="AG143" s="195"/>
      <c r="AH143" s="195"/>
      <c r="AI143" s="195"/>
      <c r="AJ143" s="195"/>
      <c r="AK143" s="195"/>
      <c r="AL143" s="195"/>
      <c r="AM143" s="195"/>
      <c r="AN143" s="44"/>
    </row>
    <row r="144" spans="1:45" s="43" customFormat="1" ht="12.75" x14ac:dyDescent="0.2">
      <c r="A144" s="42"/>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c r="AC144" s="195"/>
      <c r="AD144" s="195"/>
      <c r="AE144" s="195"/>
      <c r="AF144" s="195"/>
      <c r="AG144" s="195"/>
      <c r="AH144" s="195"/>
      <c r="AI144" s="195"/>
      <c r="AJ144" s="195"/>
      <c r="AK144" s="195"/>
      <c r="AL144" s="195"/>
      <c r="AM144" s="195"/>
      <c r="AN144" s="44"/>
    </row>
    <row r="145" spans="1:46" s="43" customFormat="1" ht="12.75" x14ac:dyDescent="0.2">
      <c r="A145" s="42"/>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c r="AC145" s="195"/>
      <c r="AD145" s="195"/>
      <c r="AE145" s="195"/>
      <c r="AF145" s="195"/>
      <c r="AG145" s="195"/>
      <c r="AH145" s="195"/>
      <c r="AI145" s="195"/>
      <c r="AJ145" s="195"/>
      <c r="AK145" s="195"/>
      <c r="AL145" s="195"/>
      <c r="AM145" s="195"/>
      <c r="AN145" s="44"/>
    </row>
    <row r="146" spans="1:46" s="43" customFormat="1" ht="12.75" x14ac:dyDescent="0.2">
      <c r="A146" s="42"/>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c r="AC146" s="195"/>
      <c r="AD146" s="195"/>
      <c r="AE146" s="195"/>
      <c r="AF146" s="195"/>
      <c r="AG146" s="195"/>
      <c r="AH146" s="195"/>
      <c r="AI146" s="195"/>
      <c r="AJ146" s="195"/>
      <c r="AK146" s="195"/>
      <c r="AL146" s="195"/>
      <c r="AM146" s="195"/>
      <c r="AN146" s="44"/>
    </row>
    <row r="147" spans="1:46" s="43" customFormat="1" ht="12.75" x14ac:dyDescent="0.2">
      <c r="A147" s="42"/>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c r="AC147" s="195"/>
      <c r="AD147" s="195"/>
      <c r="AE147" s="195"/>
      <c r="AF147" s="195"/>
      <c r="AG147" s="195"/>
      <c r="AH147" s="195"/>
      <c r="AI147" s="195"/>
      <c r="AJ147" s="195"/>
      <c r="AK147" s="195"/>
      <c r="AL147" s="195"/>
      <c r="AM147" s="195"/>
      <c r="AN147" s="44"/>
    </row>
    <row r="148" spans="1:46" s="43" customFormat="1" ht="12.75" x14ac:dyDescent="0.2">
      <c r="A148" s="42"/>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c r="AC148" s="195"/>
      <c r="AD148" s="195"/>
      <c r="AE148" s="195"/>
      <c r="AF148" s="195"/>
      <c r="AG148" s="195"/>
      <c r="AH148" s="195"/>
      <c r="AI148" s="195"/>
      <c r="AJ148" s="195"/>
      <c r="AK148" s="195"/>
      <c r="AL148" s="195"/>
      <c r="AM148" s="195"/>
      <c r="AN148" s="44"/>
    </row>
    <row r="149" spans="1:46" s="43" customFormat="1" ht="5.0999999999999996" customHeight="1" x14ac:dyDescent="0.2">
      <c r="A149" s="42"/>
      <c r="B149" s="2"/>
      <c r="C149" s="2"/>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44"/>
    </row>
    <row r="150" spans="1:46" s="43" customFormat="1" x14ac:dyDescent="0.2">
      <c r="A150" s="42"/>
      <c r="B150" s="167" t="s">
        <v>136</v>
      </c>
      <c r="C150" s="167"/>
      <c r="D150" s="168"/>
      <c r="E150" s="168"/>
      <c r="F150" s="168"/>
      <c r="G150" s="168"/>
      <c r="H150" s="168"/>
      <c r="I150" s="168"/>
      <c r="J150" s="168"/>
      <c r="K150" s="168"/>
      <c r="L150" s="168"/>
      <c r="M150" s="168"/>
      <c r="N150" s="168"/>
      <c r="O150" s="168"/>
      <c r="P150" s="168"/>
      <c r="Q150" s="168"/>
      <c r="R150" s="168"/>
      <c r="S150" s="168"/>
      <c r="T150" s="168"/>
      <c r="U150" s="168"/>
      <c r="V150" s="168"/>
      <c r="W150" s="168"/>
      <c r="X150" s="168"/>
      <c r="Y150" s="168"/>
      <c r="Z150" s="168"/>
      <c r="AA150" s="168"/>
      <c r="AB150" s="168"/>
      <c r="AC150" s="168"/>
      <c r="AD150" s="168"/>
      <c r="AE150" s="168"/>
      <c r="AF150" s="168"/>
      <c r="AG150" s="168"/>
      <c r="AH150" s="168"/>
      <c r="AI150" s="168"/>
      <c r="AJ150" s="168"/>
      <c r="AK150" s="168"/>
      <c r="AL150" s="168"/>
      <c r="AM150" s="168"/>
      <c r="AN150" s="44"/>
    </row>
    <row r="151" spans="1:46" s="43" customFormat="1" ht="5.0999999999999996" customHeight="1" x14ac:dyDescent="0.2">
      <c r="A151" s="42"/>
      <c r="B151" s="2"/>
      <c r="C151" s="2"/>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c r="AD151" s="120"/>
      <c r="AE151" s="120"/>
      <c r="AF151" s="120"/>
      <c r="AG151" s="120"/>
      <c r="AH151" s="120"/>
      <c r="AI151" s="120"/>
      <c r="AJ151" s="120"/>
      <c r="AK151" s="120"/>
      <c r="AL151" s="120"/>
      <c r="AM151" s="120"/>
      <c r="AN151" s="44"/>
    </row>
    <row r="152" spans="1:46" s="43" customFormat="1" ht="12.75" x14ac:dyDescent="0.2">
      <c r="A152" s="42"/>
      <c r="B152" s="154" t="s">
        <v>109</v>
      </c>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c r="AC152" s="154"/>
      <c r="AD152" s="154"/>
      <c r="AE152" s="154"/>
      <c r="AF152" s="154"/>
      <c r="AG152" s="154"/>
      <c r="AH152" s="154"/>
      <c r="AI152" s="154"/>
      <c r="AJ152" s="154"/>
      <c r="AK152" s="154"/>
      <c r="AL152" s="154"/>
      <c r="AM152" s="154"/>
      <c r="AN152" s="44"/>
    </row>
    <row r="153" spans="1:46" s="43" customFormat="1" ht="5.0999999999999996" customHeight="1" x14ac:dyDescent="0.2">
      <c r="A153" s="42"/>
      <c r="B153" s="2"/>
      <c r="C153" s="2"/>
      <c r="D153" s="82"/>
      <c r="E153" s="82"/>
      <c r="F153" s="82"/>
      <c r="G153" s="82"/>
      <c r="H153" s="82"/>
      <c r="I153" s="82"/>
      <c r="J153" s="82"/>
      <c r="K153" s="82"/>
      <c r="L153" s="82"/>
      <c r="M153" s="82"/>
      <c r="N153" s="82"/>
      <c r="O153" s="82"/>
      <c r="P153" s="82"/>
      <c r="Q153" s="82"/>
      <c r="R153" s="82"/>
      <c r="S153" s="82"/>
      <c r="T153" s="82"/>
      <c r="U153" s="82"/>
      <c r="V153" s="82"/>
      <c r="W153" s="82"/>
      <c r="X153" s="82"/>
      <c r="Y153" s="82"/>
      <c r="Z153" s="82"/>
      <c r="AA153" s="82"/>
      <c r="AB153" s="82"/>
      <c r="AC153" s="82"/>
      <c r="AD153" s="82"/>
      <c r="AE153" s="82"/>
      <c r="AF153" s="82"/>
      <c r="AG153" s="82"/>
      <c r="AH153" s="82"/>
      <c r="AI153" s="82"/>
      <c r="AJ153" s="82"/>
      <c r="AK153" s="82"/>
      <c r="AL153" s="82"/>
      <c r="AM153" s="82"/>
      <c r="AN153" s="44"/>
    </row>
    <row r="154" spans="1:46" s="43" customFormat="1" ht="12.75" customHeight="1" x14ac:dyDescent="0.2">
      <c r="A154" s="42"/>
      <c r="B154" s="190" t="s">
        <v>88</v>
      </c>
      <c r="C154" s="190"/>
      <c r="D154" s="190"/>
      <c r="E154" s="190"/>
      <c r="F154" s="190" t="s">
        <v>92</v>
      </c>
      <c r="G154" s="190"/>
      <c r="H154" s="190"/>
      <c r="I154" s="190"/>
      <c r="J154" s="190"/>
      <c r="K154" s="190"/>
      <c r="L154" s="82"/>
      <c r="M154" s="190" t="s">
        <v>96</v>
      </c>
      <c r="N154" s="190" t="s">
        <v>106</v>
      </c>
      <c r="O154" s="190"/>
      <c r="P154" s="190"/>
      <c r="Q154" s="190"/>
      <c r="R154" s="220" t="s">
        <v>99</v>
      </c>
      <c r="S154" s="221"/>
      <c r="T154" s="221"/>
      <c r="U154" s="221"/>
      <c r="V154" s="221"/>
      <c r="W154" s="221"/>
      <c r="X154" s="221"/>
      <c r="Y154" s="221"/>
      <c r="Z154" s="221"/>
      <c r="AA154" s="222"/>
      <c r="AC154" s="155"/>
      <c r="AD154" s="155"/>
      <c r="AE154" s="155"/>
      <c r="AF154" s="155"/>
      <c r="AG154" s="155"/>
      <c r="AH154" s="155"/>
      <c r="AI154" s="155"/>
      <c r="AJ154" s="155"/>
      <c r="AK154" s="155"/>
      <c r="AL154" s="155"/>
      <c r="AM154" s="155"/>
      <c r="AN154" s="44"/>
      <c r="AR154" s="9"/>
      <c r="AS154" s="9"/>
    </row>
    <row r="155" spans="1:46" s="43" customFormat="1" ht="12.75" customHeight="1" x14ac:dyDescent="0.2">
      <c r="A155" s="42"/>
      <c r="B155" s="190"/>
      <c r="C155" s="190"/>
      <c r="D155" s="190"/>
      <c r="E155" s="190"/>
      <c r="F155" s="190" t="s">
        <v>93</v>
      </c>
      <c r="G155" s="190"/>
      <c r="H155" s="190"/>
      <c r="I155" s="190" t="s">
        <v>94</v>
      </c>
      <c r="J155" s="190"/>
      <c r="K155" s="190"/>
      <c r="L155" s="82"/>
      <c r="M155" s="190"/>
      <c r="N155" s="190"/>
      <c r="O155" s="190"/>
      <c r="P155" s="190"/>
      <c r="Q155" s="190"/>
      <c r="R155" s="189" t="s">
        <v>55</v>
      </c>
      <c r="S155" s="189"/>
      <c r="T155" s="189" t="s">
        <v>110</v>
      </c>
      <c r="U155" s="189"/>
      <c r="V155" s="189" t="s">
        <v>97</v>
      </c>
      <c r="W155" s="189"/>
      <c r="X155" s="189"/>
      <c r="Y155" s="189"/>
      <c r="Z155" s="189" t="s">
        <v>98</v>
      </c>
      <c r="AA155" s="189"/>
      <c r="AC155" s="155"/>
      <c r="AD155" s="155"/>
      <c r="AE155" s="155"/>
      <c r="AF155" s="155"/>
      <c r="AG155" s="155"/>
      <c r="AH155" s="155"/>
      <c r="AI155" s="155"/>
      <c r="AJ155" s="155"/>
      <c r="AK155" s="155"/>
      <c r="AL155" s="155"/>
      <c r="AM155" s="155"/>
      <c r="AN155" s="44"/>
      <c r="AR155" s="9"/>
      <c r="AS155" s="9"/>
    </row>
    <row r="156" spans="1:46" s="43" customFormat="1" ht="12.75" customHeight="1" x14ac:dyDescent="0.2">
      <c r="A156" s="42"/>
      <c r="B156" s="223" t="s">
        <v>95</v>
      </c>
      <c r="C156" s="224"/>
      <c r="D156" s="224"/>
      <c r="E156" s="225"/>
      <c r="F156" s="206"/>
      <c r="G156" s="207"/>
      <c r="H156" s="207"/>
      <c r="I156" s="207"/>
      <c r="J156" s="207"/>
      <c r="K156" s="208"/>
      <c r="L156" s="82"/>
      <c r="M156" s="190"/>
      <c r="N156" s="190"/>
      <c r="O156" s="190"/>
      <c r="P156" s="190"/>
      <c r="Q156" s="190"/>
      <c r="R156" s="189"/>
      <c r="S156" s="189"/>
      <c r="T156" s="189"/>
      <c r="U156" s="189"/>
      <c r="V156" s="189"/>
      <c r="W156" s="189"/>
      <c r="X156" s="189"/>
      <c r="Y156" s="189"/>
      <c r="Z156" s="189"/>
      <c r="AA156" s="189"/>
      <c r="AC156" s="155"/>
      <c r="AD156" s="155"/>
      <c r="AE156" s="155"/>
      <c r="AF156" s="155"/>
      <c r="AG156" s="155"/>
      <c r="AH156" s="155"/>
      <c r="AI156" s="155"/>
      <c r="AJ156" s="155"/>
      <c r="AK156" s="155"/>
      <c r="AL156" s="155"/>
      <c r="AM156" s="155"/>
      <c r="AN156" s="44"/>
      <c r="AP156" s="6"/>
      <c r="AQ156" s="6"/>
      <c r="AR156" s="6"/>
      <c r="AS156" s="6"/>
      <c r="AT156" s="26"/>
    </row>
    <row r="157" spans="1:46" s="43" customFormat="1" ht="12.75" customHeight="1" x14ac:dyDescent="0.2">
      <c r="A157" s="42"/>
      <c r="B157" s="197" t="s">
        <v>89</v>
      </c>
      <c r="C157" s="198"/>
      <c r="D157" s="198"/>
      <c r="E157" s="199"/>
      <c r="F157" s="209"/>
      <c r="G157" s="151"/>
      <c r="H157" s="151"/>
      <c r="I157" s="151"/>
      <c r="J157" s="151"/>
      <c r="K157" s="210"/>
      <c r="L157" s="82"/>
      <c r="M157" s="91">
        <v>1</v>
      </c>
      <c r="N157" s="216" t="s">
        <v>105</v>
      </c>
      <c r="O157" s="216"/>
      <c r="P157" s="216"/>
      <c r="Q157" s="216"/>
      <c r="R157" s="217"/>
      <c r="S157" s="207"/>
      <c r="T157" s="207"/>
      <c r="U157" s="207"/>
      <c r="V157" s="218">
        <f>+R157+T157</f>
        <v>0</v>
      </c>
      <c r="W157" s="218"/>
      <c r="X157" s="218"/>
      <c r="Y157" s="219"/>
      <c r="Z157" s="159">
        <f>IFERROR(V157/$V$166,0)</f>
        <v>0</v>
      </c>
      <c r="AA157" s="160"/>
      <c r="AC157" s="155"/>
      <c r="AD157" s="155"/>
      <c r="AE157" s="155"/>
      <c r="AF157" s="155"/>
      <c r="AG157" s="155"/>
      <c r="AH157" s="155"/>
      <c r="AI157" s="155"/>
      <c r="AJ157" s="155"/>
      <c r="AK157" s="155"/>
      <c r="AL157" s="155"/>
      <c r="AM157" s="155"/>
      <c r="AN157" s="44"/>
      <c r="AP157" s="6"/>
      <c r="AQ157" s="6"/>
      <c r="AR157" s="6"/>
      <c r="AS157" s="6"/>
      <c r="AT157" s="26"/>
    </row>
    <row r="158" spans="1:46" s="43" customFormat="1" ht="12.75" customHeight="1" x14ac:dyDescent="0.2">
      <c r="A158" s="42"/>
      <c r="B158" s="197" t="s">
        <v>90</v>
      </c>
      <c r="C158" s="198"/>
      <c r="D158" s="198"/>
      <c r="E158" s="199"/>
      <c r="F158" s="209"/>
      <c r="G158" s="151"/>
      <c r="H158" s="151"/>
      <c r="I158" s="151"/>
      <c r="J158" s="151"/>
      <c r="K158" s="210"/>
      <c r="L158" s="82"/>
      <c r="M158" s="92">
        <v>2</v>
      </c>
      <c r="N158" s="196" t="s">
        <v>100</v>
      </c>
      <c r="O158" s="196"/>
      <c r="P158" s="196"/>
      <c r="Q158" s="196"/>
      <c r="R158" s="156"/>
      <c r="S158" s="151"/>
      <c r="T158" s="151"/>
      <c r="U158" s="151"/>
      <c r="V158" s="157">
        <f t="shared" ref="V158:V164" si="1">+R158+T158</f>
        <v>0</v>
      </c>
      <c r="W158" s="157"/>
      <c r="X158" s="157"/>
      <c r="Y158" s="158"/>
      <c r="Z158" s="159">
        <f t="shared" ref="Z158:Z165" si="2">IFERROR(V158/$V$166,0)</f>
        <v>0</v>
      </c>
      <c r="AA158" s="160"/>
      <c r="AC158" s="155"/>
      <c r="AD158" s="155"/>
      <c r="AE158" s="155"/>
      <c r="AF158" s="155"/>
      <c r="AG158" s="155"/>
      <c r="AH158" s="155"/>
      <c r="AI158" s="155"/>
      <c r="AJ158" s="155"/>
      <c r="AK158" s="155"/>
      <c r="AL158" s="155"/>
      <c r="AM158" s="155"/>
      <c r="AN158" s="44"/>
      <c r="AP158" s="6"/>
      <c r="AQ158" s="6"/>
      <c r="AR158" s="6"/>
      <c r="AS158" s="6"/>
      <c r="AT158" s="26"/>
    </row>
    <row r="159" spans="1:46" s="43" customFormat="1" ht="12.75" customHeight="1" x14ac:dyDescent="0.2">
      <c r="A159" s="42"/>
      <c r="B159" s="200" t="s">
        <v>91</v>
      </c>
      <c r="C159" s="201"/>
      <c r="D159" s="201"/>
      <c r="E159" s="202"/>
      <c r="F159" s="203"/>
      <c r="G159" s="204"/>
      <c r="H159" s="204"/>
      <c r="I159" s="204"/>
      <c r="J159" s="204"/>
      <c r="K159" s="205"/>
      <c r="L159" s="82"/>
      <c r="M159" s="92">
        <v>3</v>
      </c>
      <c r="N159" s="196" t="s">
        <v>101</v>
      </c>
      <c r="O159" s="196"/>
      <c r="P159" s="196"/>
      <c r="Q159" s="196"/>
      <c r="R159" s="156"/>
      <c r="S159" s="151"/>
      <c r="T159" s="151"/>
      <c r="U159" s="151"/>
      <c r="V159" s="157">
        <f t="shared" si="1"/>
        <v>0</v>
      </c>
      <c r="W159" s="157"/>
      <c r="X159" s="157"/>
      <c r="Y159" s="158"/>
      <c r="Z159" s="159">
        <f t="shared" si="2"/>
        <v>0</v>
      </c>
      <c r="AA159" s="160"/>
      <c r="AB159" s="82"/>
      <c r="AC159" s="155"/>
      <c r="AD159" s="155"/>
      <c r="AE159" s="155"/>
      <c r="AF159" s="155"/>
      <c r="AG159" s="155"/>
      <c r="AH159" s="155"/>
      <c r="AI159" s="155"/>
      <c r="AJ159" s="155"/>
      <c r="AK159" s="155"/>
      <c r="AL159" s="155"/>
      <c r="AM159" s="155"/>
      <c r="AN159" s="44"/>
      <c r="AP159" s="6"/>
      <c r="AQ159" s="6"/>
      <c r="AR159" s="6"/>
      <c r="AS159" s="6"/>
      <c r="AT159" s="26"/>
    </row>
    <row r="160" spans="1:46" s="43" customFormat="1" ht="12.75" customHeight="1" x14ac:dyDescent="0.2">
      <c r="A160" s="42"/>
      <c r="B160" s="155"/>
      <c r="C160" s="155"/>
      <c r="D160" s="155"/>
      <c r="E160" s="155"/>
      <c r="F160" s="155"/>
      <c r="G160" s="155"/>
      <c r="H160" s="155"/>
      <c r="I160" s="155"/>
      <c r="J160" s="155"/>
      <c r="K160" s="155"/>
      <c r="L160" s="82"/>
      <c r="M160" s="92">
        <v>4</v>
      </c>
      <c r="N160" s="196" t="s">
        <v>102</v>
      </c>
      <c r="O160" s="196"/>
      <c r="P160" s="196"/>
      <c r="Q160" s="196"/>
      <c r="R160" s="156"/>
      <c r="S160" s="151"/>
      <c r="T160" s="151"/>
      <c r="U160" s="151"/>
      <c r="V160" s="157">
        <f t="shared" si="1"/>
        <v>0</v>
      </c>
      <c r="W160" s="157"/>
      <c r="X160" s="157"/>
      <c r="Y160" s="158"/>
      <c r="Z160" s="159">
        <f t="shared" si="2"/>
        <v>0</v>
      </c>
      <c r="AA160" s="160"/>
      <c r="AB160" s="82"/>
      <c r="AC160" s="155"/>
      <c r="AD160" s="155"/>
      <c r="AE160" s="155"/>
      <c r="AF160" s="155"/>
      <c r="AG160" s="155"/>
      <c r="AH160" s="155"/>
      <c r="AI160" s="155"/>
      <c r="AJ160" s="155"/>
      <c r="AK160" s="155"/>
      <c r="AL160" s="155"/>
      <c r="AM160" s="155"/>
      <c r="AN160" s="44"/>
    </row>
    <row r="161" spans="1:46" s="43" customFormat="1" ht="12.75" customHeight="1" x14ac:dyDescent="0.2">
      <c r="A161" s="42"/>
      <c r="B161" s="155"/>
      <c r="C161" s="155"/>
      <c r="D161" s="155"/>
      <c r="E161" s="155"/>
      <c r="F161" s="155"/>
      <c r="G161" s="155"/>
      <c r="H161" s="155"/>
      <c r="I161" s="155"/>
      <c r="J161" s="155"/>
      <c r="K161" s="155"/>
      <c r="L161" s="82"/>
      <c r="M161" s="92">
        <v>5</v>
      </c>
      <c r="N161" s="196" t="s">
        <v>103</v>
      </c>
      <c r="O161" s="196"/>
      <c r="P161" s="196"/>
      <c r="Q161" s="196"/>
      <c r="R161" s="156"/>
      <c r="S161" s="151"/>
      <c r="T161" s="151"/>
      <c r="U161" s="151"/>
      <c r="V161" s="157">
        <f t="shared" si="1"/>
        <v>0</v>
      </c>
      <c r="W161" s="157"/>
      <c r="X161" s="157"/>
      <c r="Y161" s="158"/>
      <c r="Z161" s="159">
        <f t="shared" si="2"/>
        <v>0</v>
      </c>
      <c r="AA161" s="160"/>
      <c r="AB161" s="82"/>
      <c r="AC161" s="155"/>
      <c r="AD161" s="155"/>
      <c r="AE161" s="155"/>
      <c r="AF161" s="155"/>
      <c r="AG161" s="155"/>
      <c r="AH161" s="155"/>
      <c r="AI161" s="155"/>
      <c r="AJ161" s="155"/>
      <c r="AK161" s="155"/>
      <c r="AL161" s="155"/>
      <c r="AM161" s="155"/>
      <c r="AN161" s="44"/>
    </row>
    <row r="162" spans="1:46" s="43" customFormat="1" ht="12.75" customHeight="1" x14ac:dyDescent="0.2">
      <c r="A162" s="42"/>
      <c r="B162" s="155"/>
      <c r="C162" s="155"/>
      <c r="D162" s="155"/>
      <c r="E162" s="155"/>
      <c r="F162" s="155"/>
      <c r="G162" s="155"/>
      <c r="H162" s="155"/>
      <c r="I162" s="155"/>
      <c r="J162" s="155"/>
      <c r="K162" s="155"/>
      <c r="L162" s="82"/>
      <c r="M162" s="92">
        <v>6</v>
      </c>
      <c r="N162" s="196" t="s">
        <v>104</v>
      </c>
      <c r="O162" s="196"/>
      <c r="P162" s="196"/>
      <c r="Q162" s="196"/>
      <c r="R162" s="156"/>
      <c r="S162" s="151"/>
      <c r="T162" s="151"/>
      <c r="U162" s="151"/>
      <c r="V162" s="157">
        <f t="shared" si="1"/>
        <v>0</v>
      </c>
      <c r="W162" s="157"/>
      <c r="X162" s="157"/>
      <c r="Y162" s="158"/>
      <c r="Z162" s="159">
        <f t="shared" si="2"/>
        <v>0</v>
      </c>
      <c r="AA162" s="160"/>
      <c r="AB162" s="82"/>
      <c r="AC162" s="155"/>
      <c r="AD162" s="155"/>
      <c r="AE162" s="155"/>
      <c r="AF162" s="155"/>
      <c r="AG162" s="155"/>
      <c r="AH162" s="155"/>
      <c r="AI162" s="155"/>
      <c r="AJ162" s="155"/>
      <c r="AK162" s="155"/>
      <c r="AL162" s="155"/>
      <c r="AM162" s="155"/>
      <c r="AN162" s="44"/>
    </row>
    <row r="163" spans="1:46" s="43" customFormat="1" ht="12.75" customHeight="1" x14ac:dyDescent="0.2">
      <c r="A163" s="42"/>
      <c r="B163" s="155"/>
      <c r="C163" s="155"/>
      <c r="D163" s="155"/>
      <c r="E163" s="155"/>
      <c r="F163" s="155"/>
      <c r="G163" s="155"/>
      <c r="H163" s="155"/>
      <c r="I163" s="155"/>
      <c r="J163" s="155"/>
      <c r="K163" s="155"/>
      <c r="L163" s="83"/>
      <c r="M163" s="92">
        <v>7</v>
      </c>
      <c r="N163" s="196" t="s">
        <v>119</v>
      </c>
      <c r="O163" s="196"/>
      <c r="P163" s="196"/>
      <c r="Q163" s="196"/>
      <c r="R163" s="156"/>
      <c r="S163" s="151"/>
      <c r="T163" s="151"/>
      <c r="U163" s="151"/>
      <c r="V163" s="157">
        <f t="shared" ref="V163" si="3">+R163+T163</f>
        <v>0</v>
      </c>
      <c r="W163" s="157"/>
      <c r="X163" s="157"/>
      <c r="Y163" s="158"/>
      <c r="Z163" s="159">
        <f t="shared" si="2"/>
        <v>0</v>
      </c>
      <c r="AA163" s="160"/>
      <c r="AB163" s="83"/>
      <c r="AC163" s="155"/>
      <c r="AD163" s="155"/>
      <c r="AE163" s="155"/>
      <c r="AF163" s="155"/>
      <c r="AG163" s="155"/>
      <c r="AH163" s="155"/>
      <c r="AI163" s="155"/>
      <c r="AJ163" s="155"/>
      <c r="AK163" s="155"/>
      <c r="AL163" s="155"/>
      <c r="AM163" s="155"/>
      <c r="AN163" s="44"/>
    </row>
    <row r="164" spans="1:46" s="43" customFormat="1" ht="12.75" customHeight="1" x14ac:dyDescent="0.2">
      <c r="A164" s="42"/>
      <c r="B164" s="155"/>
      <c r="C164" s="155"/>
      <c r="D164" s="155"/>
      <c r="E164" s="155"/>
      <c r="F164" s="155"/>
      <c r="G164" s="155"/>
      <c r="H164" s="155"/>
      <c r="I164" s="155"/>
      <c r="J164" s="155"/>
      <c r="K164" s="155"/>
      <c r="L164" s="82"/>
      <c r="M164" s="92">
        <v>8</v>
      </c>
      <c r="N164" s="196" t="s">
        <v>107</v>
      </c>
      <c r="O164" s="196"/>
      <c r="P164" s="196"/>
      <c r="Q164" s="196"/>
      <c r="R164" s="156"/>
      <c r="S164" s="151"/>
      <c r="T164" s="151"/>
      <c r="U164" s="151"/>
      <c r="V164" s="157">
        <f t="shared" si="1"/>
        <v>0</v>
      </c>
      <c r="W164" s="157"/>
      <c r="X164" s="157"/>
      <c r="Y164" s="158"/>
      <c r="Z164" s="159">
        <f t="shared" si="2"/>
        <v>0</v>
      </c>
      <c r="AA164" s="160"/>
      <c r="AB164" s="82"/>
      <c r="AC164" s="155"/>
      <c r="AD164" s="155"/>
      <c r="AE164" s="155"/>
      <c r="AF164" s="155"/>
      <c r="AG164" s="155"/>
      <c r="AH164" s="155"/>
      <c r="AI164" s="155"/>
      <c r="AJ164" s="155"/>
      <c r="AK164" s="155"/>
      <c r="AL164" s="155"/>
      <c r="AM164" s="155"/>
      <c r="AN164" s="44"/>
    </row>
    <row r="165" spans="1:46" s="43" customFormat="1" ht="12.75" customHeight="1" x14ac:dyDescent="0.2">
      <c r="A165" s="42"/>
      <c r="B165" s="155"/>
      <c r="C165" s="155"/>
      <c r="D165" s="155"/>
      <c r="E165" s="155"/>
      <c r="F165" s="155"/>
      <c r="G165" s="155"/>
      <c r="H165" s="155"/>
      <c r="I165" s="155"/>
      <c r="J165" s="155"/>
      <c r="K165" s="155"/>
      <c r="L165" s="119"/>
      <c r="M165" s="92">
        <v>9</v>
      </c>
      <c r="N165" s="196" t="s">
        <v>134</v>
      </c>
      <c r="O165" s="196"/>
      <c r="P165" s="196"/>
      <c r="Q165" s="196"/>
      <c r="R165" s="156"/>
      <c r="S165" s="151"/>
      <c r="T165" s="151"/>
      <c r="U165" s="151"/>
      <c r="V165" s="157">
        <f t="shared" ref="V165" si="4">+R165+T165</f>
        <v>0</v>
      </c>
      <c r="W165" s="157"/>
      <c r="X165" s="157"/>
      <c r="Y165" s="158"/>
      <c r="Z165" s="159">
        <f t="shared" si="2"/>
        <v>0</v>
      </c>
      <c r="AA165" s="160"/>
      <c r="AB165" s="119"/>
      <c r="AC165" s="155"/>
      <c r="AD165" s="155"/>
      <c r="AE165" s="155"/>
      <c r="AF165" s="155"/>
      <c r="AG165" s="155"/>
      <c r="AH165" s="155"/>
      <c r="AI165" s="155"/>
      <c r="AJ165" s="155"/>
      <c r="AK165" s="155"/>
      <c r="AL165" s="155"/>
      <c r="AM165" s="155"/>
      <c r="AN165" s="44"/>
    </row>
    <row r="166" spans="1:46" s="43" customFormat="1" ht="12.75" customHeight="1" x14ac:dyDescent="0.2">
      <c r="A166" s="42"/>
      <c r="B166" s="155"/>
      <c r="C166" s="155"/>
      <c r="D166" s="155"/>
      <c r="E166" s="155"/>
      <c r="F166" s="155"/>
      <c r="G166" s="155"/>
      <c r="H166" s="155"/>
      <c r="I166" s="155"/>
      <c r="J166" s="155"/>
      <c r="K166" s="155"/>
      <c r="L166" s="82"/>
      <c r="M166" s="89"/>
      <c r="N166" s="215" t="s">
        <v>108</v>
      </c>
      <c r="O166" s="215"/>
      <c r="P166" s="215"/>
      <c r="Q166" s="215"/>
      <c r="R166" s="192">
        <f>SUM(R157:S165)</f>
        <v>0</v>
      </c>
      <c r="S166" s="192"/>
      <c r="T166" s="192">
        <f>SUM(T157:U165)</f>
        <v>0</v>
      </c>
      <c r="U166" s="192"/>
      <c r="V166" s="193">
        <f>SUM(V157:Y165)</f>
        <v>0</v>
      </c>
      <c r="W166" s="193"/>
      <c r="X166" s="193"/>
      <c r="Y166" s="193"/>
      <c r="Z166" s="194">
        <f>SUM(Z157:AA165)</f>
        <v>0</v>
      </c>
      <c r="AA166" s="194"/>
      <c r="AB166" s="32"/>
      <c r="AC166" s="155"/>
      <c r="AD166" s="155"/>
      <c r="AE166" s="155"/>
      <c r="AF166" s="155"/>
      <c r="AG166" s="155"/>
      <c r="AH166" s="155"/>
      <c r="AI166" s="155"/>
      <c r="AJ166" s="155"/>
      <c r="AK166" s="155"/>
      <c r="AL166" s="155"/>
      <c r="AM166" s="155"/>
      <c r="AN166" s="44"/>
    </row>
    <row r="167" spans="1:46" s="43" customFormat="1" ht="5.0999999999999996" customHeight="1" x14ac:dyDescent="0.2">
      <c r="A167" s="42"/>
      <c r="B167" s="155"/>
      <c r="C167" s="155"/>
      <c r="D167" s="155"/>
      <c r="E167" s="155"/>
      <c r="F167" s="155"/>
      <c r="G167" s="155"/>
      <c r="H167" s="155"/>
      <c r="I167" s="155"/>
      <c r="J167" s="155"/>
      <c r="K167" s="155"/>
      <c r="L167" s="82"/>
      <c r="M167" s="32"/>
      <c r="N167" s="32"/>
      <c r="O167" s="32"/>
      <c r="P167" s="32"/>
      <c r="Q167" s="32"/>
      <c r="R167" s="32"/>
      <c r="S167" s="32"/>
      <c r="T167" s="32"/>
      <c r="U167" s="32"/>
      <c r="V167" s="32"/>
      <c r="W167" s="32"/>
      <c r="X167" s="32"/>
      <c r="Y167" s="32"/>
      <c r="Z167" s="32"/>
      <c r="AA167" s="32"/>
      <c r="AB167" s="32"/>
      <c r="AC167" s="32"/>
      <c r="AD167" s="32"/>
      <c r="AE167" s="32"/>
      <c r="AF167" s="32"/>
      <c r="AG167" s="32"/>
      <c r="AH167" s="32"/>
      <c r="AI167" s="32"/>
      <c r="AJ167" s="32"/>
      <c r="AK167" s="32"/>
      <c r="AL167" s="32"/>
      <c r="AM167" s="32"/>
      <c r="AN167" s="44"/>
    </row>
    <row r="168" spans="1:46" s="43" customFormat="1" ht="12.75" customHeight="1" x14ac:dyDescent="0.2">
      <c r="A168" s="42"/>
      <c r="B168" s="155"/>
      <c r="C168" s="155"/>
      <c r="D168" s="155"/>
      <c r="E168" s="155"/>
      <c r="F168" s="155"/>
      <c r="G168" s="155"/>
      <c r="H168" s="155"/>
      <c r="I168" s="155"/>
      <c r="J168" s="155"/>
      <c r="K168" s="155"/>
      <c r="L168" s="82"/>
      <c r="M168" s="191"/>
      <c r="N168" s="191"/>
      <c r="O168" s="191"/>
      <c r="P168" s="191"/>
      <c r="Q168" s="191"/>
      <c r="R168" s="191"/>
      <c r="S168" s="191"/>
      <c r="T168" s="191"/>
      <c r="U168" s="191"/>
      <c r="V168" s="191"/>
      <c r="W168" s="191"/>
      <c r="X168" s="191"/>
      <c r="Y168" s="191"/>
      <c r="Z168" s="191"/>
      <c r="AA168" s="191"/>
      <c r="AB168" s="191"/>
      <c r="AC168" s="191"/>
      <c r="AD168" s="191"/>
      <c r="AE168" s="191"/>
      <c r="AF168" s="191"/>
      <c r="AG168" s="191"/>
      <c r="AH168" s="191"/>
      <c r="AI168" s="191"/>
      <c r="AJ168" s="191"/>
      <c r="AK168" s="191"/>
      <c r="AL168" s="191"/>
      <c r="AM168" s="191"/>
      <c r="AN168" s="44"/>
    </row>
    <row r="169" spans="1:46" s="43" customFormat="1" ht="12.75" customHeight="1" x14ac:dyDescent="0.2">
      <c r="A169" s="42"/>
      <c r="B169" s="155"/>
      <c r="C169" s="155"/>
      <c r="D169" s="155"/>
      <c r="E169" s="155"/>
      <c r="F169" s="155"/>
      <c r="G169" s="155"/>
      <c r="H169" s="155"/>
      <c r="I169" s="155"/>
      <c r="J169" s="155"/>
      <c r="K169" s="155"/>
      <c r="L169" s="82"/>
      <c r="M169" s="191"/>
      <c r="N169" s="191"/>
      <c r="O169" s="191"/>
      <c r="P169" s="191"/>
      <c r="Q169" s="191"/>
      <c r="R169" s="191"/>
      <c r="S169" s="191"/>
      <c r="T169" s="191"/>
      <c r="U169" s="191"/>
      <c r="V169" s="191"/>
      <c r="W169" s="191"/>
      <c r="X169" s="191"/>
      <c r="Y169" s="191"/>
      <c r="Z169" s="191"/>
      <c r="AA169" s="191"/>
      <c r="AB169" s="191"/>
      <c r="AC169" s="191"/>
      <c r="AD169" s="191"/>
      <c r="AE169" s="191"/>
      <c r="AF169" s="191"/>
      <c r="AG169" s="191"/>
      <c r="AH169" s="191"/>
      <c r="AI169" s="191"/>
      <c r="AJ169" s="191"/>
      <c r="AK169" s="191"/>
      <c r="AL169" s="191"/>
      <c r="AM169" s="191"/>
      <c r="AN169" s="44"/>
    </row>
    <row r="170" spans="1:46" s="43" customFormat="1" ht="12.75" customHeight="1" x14ac:dyDescent="0.2">
      <c r="A170" s="42"/>
      <c r="B170" s="155"/>
      <c r="C170" s="155"/>
      <c r="D170" s="155"/>
      <c r="E170" s="155"/>
      <c r="F170" s="155"/>
      <c r="G170" s="155"/>
      <c r="H170" s="155"/>
      <c r="I170" s="155"/>
      <c r="J170" s="155"/>
      <c r="K170" s="155"/>
      <c r="L170" s="82"/>
      <c r="M170" s="191"/>
      <c r="N170" s="191"/>
      <c r="O170" s="191"/>
      <c r="P170" s="191"/>
      <c r="Q170" s="191"/>
      <c r="R170" s="191"/>
      <c r="S170" s="191"/>
      <c r="T170" s="191"/>
      <c r="U170" s="191"/>
      <c r="V170" s="191"/>
      <c r="W170" s="191"/>
      <c r="X170" s="191"/>
      <c r="Y170" s="191"/>
      <c r="Z170" s="191"/>
      <c r="AA170" s="191"/>
      <c r="AB170" s="191"/>
      <c r="AC170" s="191"/>
      <c r="AD170" s="191"/>
      <c r="AE170" s="191"/>
      <c r="AF170" s="191"/>
      <c r="AG170" s="191"/>
      <c r="AH170" s="191"/>
      <c r="AI170" s="191"/>
      <c r="AJ170" s="191"/>
      <c r="AK170" s="191"/>
      <c r="AL170" s="191"/>
      <c r="AM170" s="191"/>
      <c r="AN170" s="44"/>
    </row>
    <row r="171" spans="1:46" s="43" customFormat="1" ht="12.75" customHeight="1" x14ac:dyDescent="0.2">
      <c r="A171" s="42"/>
      <c r="B171" s="155"/>
      <c r="C171" s="155"/>
      <c r="D171" s="155"/>
      <c r="E171" s="155"/>
      <c r="F171" s="155"/>
      <c r="G171" s="155"/>
      <c r="H171" s="155"/>
      <c r="I171" s="155"/>
      <c r="J171" s="155"/>
      <c r="K171" s="155"/>
      <c r="L171" s="82"/>
      <c r="M171" s="191"/>
      <c r="N171" s="191"/>
      <c r="O171" s="191"/>
      <c r="P171" s="191"/>
      <c r="Q171" s="191"/>
      <c r="R171" s="191"/>
      <c r="S171" s="191"/>
      <c r="T171" s="191"/>
      <c r="U171" s="191"/>
      <c r="V171" s="191"/>
      <c r="W171" s="191"/>
      <c r="X171" s="191"/>
      <c r="Y171" s="191"/>
      <c r="Z171" s="191"/>
      <c r="AA171" s="191"/>
      <c r="AB171" s="191"/>
      <c r="AC171" s="191"/>
      <c r="AD171" s="191"/>
      <c r="AE171" s="191"/>
      <c r="AF171" s="191"/>
      <c r="AG171" s="191"/>
      <c r="AH171" s="191"/>
      <c r="AI171" s="191"/>
      <c r="AJ171" s="191"/>
      <c r="AK171" s="191"/>
      <c r="AL171" s="191"/>
      <c r="AM171" s="191"/>
      <c r="AN171" s="44"/>
      <c r="AP171" s="6"/>
      <c r="AQ171" s="6"/>
      <c r="AR171" s="6"/>
      <c r="AS171" s="6"/>
      <c r="AT171" s="26"/>
    </row>
    <row r="172" spans="1:46" s="43" customFormat="1" ht="12.75" customHeight="1" x14ac:dyDescent="0.2">
      <c r="A172" s="42"/>
      <c r="B172" s="155"/>
      <c r="C172" s="155"/>
      <c r="D172" s="155"/>
      <c r="E172" s="155"/>
      <c r="F172" s="155"/>
      <c r="G172" s="155"/>
      <c r="H172" s="155"/>
      <c r="I172" s="155"/>
      <c r="J172" s="155"/>
      <c r="K172" s="155"/>
      <c r="L172" s="82"/>
      <c r="M172" s="191"/>
      <c r="N172" s="191"/>
      <c r="O172" s="191"/>
      <c r="P172" s="191"/>
      <c r="Q172" s="191"/>
      <c r="R172" s="191"/>
      <c r="S172" s="191"/>
      <c r="T172" s="191"/>
      <c r="U172" s="191"/>
      <c r="V172" s="191"/>
      <c r="W172" s="191"/>
      <c r="X172" s="191"/>
      <c r="Y172" s="191"/>
      <c r="Z172" s="191"/>
      <c r="AA172" s="191"/>
      <c r="AB172" s="191"/>
      <c r="AC172" s="191"/>
      <c r="AD172" s="191"/>
      <c r="AE172" s="191"/>
      <c r="AF172" s="191"/>
      <c r="AG172" s="191"/>
      <c r="AH172" s="191"/>
      <c r="AI172" s="191"/>
      <c r="AJ172" s="191"/>
      <c r="AK172" s="191"/>
      <c r="AL172" s="191"/>
      <c r="AM172" s="191"/>
      <c r="AN172" s="44"/>
      <c r="AP172" s="6"/>
      <c r="AQ172" s="6"/>
      <c r="AR172" s="6"/>
      <c r="AS172" s="6"/>
      <c r="AT172" s="26"/>
    </row>
    <row r="173" spans="1:46" s="43" customFormat="1" ht="12.75" customHeight="1" x14ac:dyDescent="0.2">
      <c r="A173" s="42"/>
      <c r="B173" s="155"/>
      <c r="C173" s="155"/>
      <c r="D173" s="155"/>
      <c r="E173" s="155"/>
      <c r="F173" s="155"/>
      <c r="G173" s="155"/>
      <c r="H173" s="155"/>
      <c r="I173" s="155"/>
      <c r="J173" s="155"/>
      <c r="K173" s="155"/>
      <c r="L173" s="82"/>
      <c r="M173" s="191"/>
      <c r="N173" s="191"/>
      <c r="O173" s="191"/>
      <c r="P173" s="191"/>
      <c r="Q173" s="191"/>
      <c r="R173" s="191"/>
      <c r="S173" s="191"/>
      <c r="T173" s="191"/>
      <c r="U173" s="191"/>
      <c r="V173" s="191"/>
      <c r="W173" s="191"/>
      <c r="X173" s="191"/>
      <c r="Y173" s="191"/>
      <c r="Z173" s="191"/>
      <c r="AA173" s="191"/>
      <c r="AB173" s="191"/>
      <c r="AC173" s="191"/>
      <c r="AD173" s="191"/>
      <c r="AE173" s="191"/>
      <c r="AF173" s="191"/>
      <c r="AG173" s="191"/>
      <c r="AH173" s="191"/>
      <c r="AI173" s="191"/>
      <c r="AJ173" s="191"/>
      <c r="AK173" s="191"/>
      <c r="AL173" s="191"/>
      <c r="AM173" s="191"/>
      <c r="AN173" s="44"/>
      <c r="AP173" s="6"/>
      <c r="AQ173" s="6"/>
      <c r="AR173" s="6"/>
      <c r="AS173" s="6"/>
      <c r="AT173" s="26"/>
    </row>
    <row r="174" spans="1:46" s="43" customFormat="1" ht="5.0999999999999996" customHeight="1" x14ac:dyDescent="0.2">
      <c r="A174" s="42"/>
      <c r="B174" s="2"/>
      <c r="C174" s="2"/>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c r="AD174" s="120"/>
      <c r="AE174" s="120"/>
      <c r="AF174" s="120"/>
      <c r="AG174" s="120"/>
      <c r="AH174" s="120"/>
      <c r="AI174" s="120"/>
      <c r="AJ174" s="120"/>
      <c r="AK174" s="120"/>
      <c r="AL174" s="120"/>
      <c r="AM174" s="120"/>
      <c r="AN174" s="44"/>
    </row>
    <row r="175" spans="1:46" s="43" customFormat="1" ht="12.75" x14ac:dyDescent="0.2">
      <c r="A175" s="42"/>
      <c r="B175" s="154" t="s">
        <v>139</v>
      </c>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c r="AC175" s="154"/>
      <c r="AD175" s="154"/>
      <c r="AE175" s="154"/>
      <c r="AF175" s="154"/>
      <c r="AG175" s="154"/>
      <c r="AH175" s="154"/>
      <c r="AI175" s="154"/>
      <c r="AJ175" s="154"/>
      <c r="AK175" s="154"/>
      <c r="AL175" s="154"/>
      <c r="AM175" s="154"/>
      <c r="AN175" s="44"/>
    </row>
    <row r="176" spans="1:46" s="43" customFormat="1" ht="5.0999999999999996" customHeight="1" x14ac:dyDescent="0.2">
      <c r="A176" s="42"/>
      <c r="B176" s="2"/>
      <c r="C176" s="2"/>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c r="AD176" s="120"/>
      <c r="AE176" s="120"/>
      <c r="AF176" s="120"/>
      <c r="AG176" s="120"/>
      <c r="AH176" s="120"/>
      <c r="AI176" s="120"/>
      <c r="AJ176" s="120"/>
      <c r="AK176" s="120"/>
      <c r="AL176" s="120"/>
      <c r="AM176" s="120"/>
      <c r="AN176" s="44"/>
    </row>
    <row r="177" spans="1:45" ht="12.75" customHeight="1" x14ac:dyDescent="0.2">
      <c r="A177" s="45"/>
      <c r="B177" s="152" t="s">
        <v>140</v>
      </c>
      <c r="C177" s="153"/>
      <c r="D177" s="143" t="s">
        <v>141</v>
      </c>
      <c r="E177" s="141"/>
      <c r="F177" s="141"/>
      <c r="G177" s="142"/>
      <c r="H177" s="143" t="s">
        <v>142</v>
      </c>
      <c r="I177" s="141"/>
      <c r="J177" s="141"/>
      <c r="K177" s="141"/>
      <c r="L177" s="141"/>
      <c r="M177" s="142"/>
      <c r="N177" s="143" t="s">
        <v>145</v>
      </c>
      <c r="O177" s="141"/>
      <c r="P177" s="142"/>
      <c r="Q177" s="143" t="s">
        <v>143</v>
      </c>
      <c r="R177" s="141"/>
      <c r="S177" s="141"/>
      <c r="T177" s="141"/>
      <c r="U177" s="141"/>
      <c r="V177" s="141"/>
      <c r="W177" s="141"/>
      <c r="X177" s="141"/>
      <c r="Y177" s="141"/>
      <c r="Z177" s="141"/>
      <c r="AA177" s="141"/>
      <c r="AB177" s="141"/>
      <c r="AC177" s="141"/>
      <c r="AD177" s="141"/>
      <c r="AE177" s="142"/>
      <c r="AF177" s="143" t="s">
        <v>144</v>
      </c>
      <c r="AG177" s="141"/>
      <c r="AH177" s="141"/>
      <c r="AI177" s="141"/>
      <c r="AJ177" s="142"/>
      <c r="AK177" s="143" t="s">
        <v>34</v>
      </c>
      <c r="AL177" s="141"/>
      <c r="AM177" s="144"/>
      <c r="AN177" s="5"/>
      <c r="AO177" s="7"/>
      <c r="AP177" s="6"/>
      <c r="AQ177" s="6"/>
      <c r="AR177" s="6"/>
      <c r="AS177" s="6"/>
    </row>
    <row r="178" spans="1:45" ht="20.100000000000001" customHeight="1" x14ac:dyDescent="0.2">
      <c r="A178" s="45"/>
      <c r="B178" s="132"/>
      <c r="C178" s="134"/>
      <c r="D178" s="135"/>
      <c r="E178" s="133"/>
      <c r="F178" s="133"/>
      <c r="G178" s="134"/>
      <c r="H178" s="135"/>
      <c r="I178" s="133"/>
      <c r="J178" s="133"/>
      <c r="K178" s="133"/>
      <c r="L178" s="133"/>
      <c r="M178" s="134"/>
      <c r="N178" s="135"/>
      <c r="O178" s="133"/>
      <c r="P178" s="134"/>
      <c r="Q178" s="145"/>
      <c r="R178" s="149"/>
      <c r="S178" s="149"/>
      <c r="T178" s="149"/>
      <c r="U178" s="149"/>
      <c r="V178" s="149"/>
      <c r="W178" s="149"/>
      <c r="X178" s="149"/>
      <c r="Y178" s="149"/>
      <c r="Z178" s="149"/>
      <c r="AA178" s="149"/>
      <c r="AB178" s="149"/>
      <c r="AC178" s="149"/>
      <c r="AD178" s="149"/>
      <c r="AE178" s="150"/>
      <c r="AF178" s="145"/>
      <c r="AG178" s="146"/>
      <c r="AH178" s="146"/>
      <c r="AI178" s="146"/>
      <c r="AJ178" s="148"/>
      <c r="AK178" s="145"/>
      <c r="AL178" s="146"/>
      <c r="AM178" s="147"/>
      <c r="AN178" s="5"/>
      <c r="AO178" s="7"/>
      <c r="AP178" s="6"/>
      <c r="AQ178" s="6"/>
      <c r="AR178" s="6"/>
      <c r="AS178" s="6"/>
    </row>
    <row r="179" spans="1:45" ht="20.100000000000001" customHeight="1" x14ac:dyDescent="0.2">
      <c r="A179" s="45"/>
      <c r="B179" s="132"/>
      <c r="C179" s="134"/>
      <c r="D179" s="135"/>
      <c r="E179" s="133"/>
      <c r="F179" s="133"/>
      <c r="G179" s="134"/>
      <c r="H179" s="135"/>
      <c r="I179" s="133"/>
      <c r="J179" s="133"/>
      <c r="K179" s="133"/>
      <c r="L179" s="133"/>
      <c r="M179" s="134"/>
      <c r="N179" s="135"/>
      <c r="O179" s="133"/>
      <c r="P179" s="134"/>
      <c r="Q179" s="145"/>
      <c r="R179" s="149"/>
      <c r="S179" s="149"/>
      <c r="T179" s="149"/>
      <c r="U179" s="149"/>
      <c r="V179" s="149"/>
      <c r="W179" s="149"/>
      <c r="X179" s="149"/>
      <c r="Y179" s="149"/>
      <c r="Z179" s="149"/>
      <c r="AA179" s="149"/>
      <c r="AB179" s="149"/>
      <c r="AC179" s="149"/>
      <c r="AD179" s="149"/>
      <c r="AE179" s="150"/>
      <c r="AF179" s="145"/>
      <c r="AG179" s="146"/>
      <c r="AH179" s="146"/>
      <c r="AI179" s="146"/>
      <c r="AJ179" s="148"/>
      <c r="AK179" s="145"/>
      <c r="AL179" s="146"/>
      <c r="AM179" s="147"/>
      <c r="AN179" s="5"/>
      <c r="AO179" s="7"/>
      <c r="AP179" s="6"/>
      <c r="AQ179" s="6"/>
      <c r="AR179" s="6"/>
      <c r="AS179" s="6"/>
    </row>
    <row r="180" spans="1:45" ht="20.100000000000001" customHeight="1" x14ac:dyDescent="0.2">
      <c r="A180" s="45"/>
      <c r="B180" s="132"/>
      <c r="C180" s="134"/>
      <c r="D180" s="135"/>
      <c r="E180" s="133"/>
      <c r="F180" s="133"/>
      <c r="G180" s="134"/>
      <c r="H180" s="135"/>
      <c r="I180" s="133"/>
      <c r="J180" s="133"/>
      <c r="K180" s="133"/>
      <c r="L180" s="133"/>
      <c r="M180" s="134"/>
      <c r="N180" s="135"/>
      <c r="O180" s="133"/>
      <c r="P180" s="134"/>
      <c r="Q180" s="145"/>
      <c r="R180" s="149"/>
      <c r="S180" s="149"/>
      <c r="T180" s="149"/>
      <c r="U180" s="149"/>
      <c r="V180" s="149"/>
      <c r="W180" s="149"/>
      <c r="X180" s="149"/>
      <c r="Y180" s="149"/>
      <c r="Z180" s="149"/>
      <c r="AA180" s="149"/>
      <c r="AB180" s="149"/>
      <c r="AC180" s="149"/>
      <c r="AD180" s="149"/>
      <c r="AE180" s="150"/>
      <c r="AF180" s="145"/>
      <c r="AG180" s="146"/>
      <c r="AH180" s="146"/>
      <c r="AI180" s="146"/>
      <c r="AJ180" s="148"/>
      <c r="AK180" s="145"/>
      <c r="AL180" s="146"/>
      <c r="AM180" s="147"/>
      <c r="AN180" s="5"/>
      <c r="AO180" s="7"/>
      <c r="AP180" s="6"/>
      <c r="AQ180" s="6"/>
      <c r="AR180" s="6"/>
      <c r="AS180" s="6"/>
    </row>
    <row r="181" spans="1:45" ht="20.100000000000001" customHeight="1" x14ac:dyDescent="0.2">
      <c r="A181" s="45"/>
      <c r="B181" s="132"/>
      <c r="C181" s="134"/>
      <c r="D181" s="135"/>
      <c r="E181" s="133"/>
      <c r="F181" s="133"/>
      <c r="G181" s="134"/>
      <c r="H181" s="135"/>
      <c r="I181" s="133"/>
      <c r="J181" s="133"/>
      <c r="K181" s="133"/>
      <c r="L181" s="133"/>
      <c r="M181" s="134"/>
      <c r="N181" s="135"/>
      <c r="O181" s="133"/>
      <c r="P181" s="134"/>
      <c r="Q181" s="145"/>
      <c r="R181" s="149"/>
      <c r="S181" s="149"/>
      <c r="T181" s="149"/>
      <c r="U181" s="149"/>
      <c r="V181" s="149"/>
      <c r="W181" s="149"/>
      <c r="X181" s="149"/>
      <c r="Y181" s="149"/>
      <c r="Z181" s="149"/>
      <c r="AA181" s="149"/>
      <c r="AB181" s="149"/>
      <c r="AC181" s="149"/>
      <c r="AD181" s="149"/>
      <c r="AE181" s="150"/>
      <c r="AF181" s="145"/>
      <c r="AG181" s="146"/>
      <c r="AH181" s="146"/>
      <c r="AI181" s="146"/>
      <c r="AJ181" s="148"/>
      <c r="AK181" s="145"/>
      <c r="AL181" s="146"/>
      <c r="AM181" s="147"/>
      <c r="AN181" s="5"/>
      <c r="AO181" s="7"/>
      <c r="AP181" s="6"/>
      <c r="AQ181" s="6"/>
      <c r="AR181" s="6"/>
      <c r="AS181" s="6"/>
    </row>
    <row r="182" spans="1:45" ht="20.100000000000001" customHeight="1" x14ac:dyDescent="0.2">
      <c r="A182" s="45"/>
      <c r="B182" s="132"/>
      <c r="C182" s="134"/>
      <c r="D182" s="135"/>
      <c r="E182" s="133"/>
      <c r="F182" s="133"/>
      <c r="G182" s="134"/>
      <c r="H182" s="135"/>
      <c r="I182" s="133"/>
      <c r="J182" s="133"/>
      <c r="K182" s="133"/>
      <c r="L182" s="133"/>
      <c r="M182" s="134"/>
      <c r="N182" s="135"/>
      <c r="O182" s="133"/>
      <c r="P182" s="134"/>
      <c r="Q182" s="145"/>
      <c r="R182" s="149"/>
      <c r="S182" s="149"/>
      <c r="T182" s="149"/>
      <c r="U182" s="149"/>
      <c r="V182" s="149"/>
      <c r="W182" s="149"/>
      <c r="X182" s="149"/>
      <c r="Y182" s="149"/>
      <c r="Z182" s="149"/>
      <c r="AA182" s="149"/>
      <c r="AB182" s="149"/>
      <c r="AC182" s="149"/>
      <c r="AD182" s="149"/>
      <c r="AE182" s="150"/>
      <c r="AF182" s="145"/>
      <c r="AG182" s="146"/>
      <c r="AH182" s="146"/>
      <c r="AI182" s="146"/>
      <c r="AJ182" s="148"/>
      <c r="AK182" s="145"/>
      <c r="AL182" s="146"/>
      <c r="AM182" s="147"/>
      <c r="AN182" s="5"/>
      <c r="AO182" s="7"/>
      <c r="AP182" s="6"/>
      <c r="AQ182" s="6"/>
      <c r="AR182" s="6"/>
      <c r="AS182" s="6"/>
    </row>
    <row r="183" spans="1:45" ht="20.100000000000001" customHeight="1" x14ac:dyDescent="0.2">
      <c r="A183" s="45"/>
      <c r="B183" s="132"/>
      <c r="C183" s="134"/>
      <c r="D183" s="135"/>
      <c r="E183" s="133"/>
      <c r="F183" s="133"/>
      <c r="G183" s="134"/>
      <c r="H183" s="135"/>
      <c r="I183" s="133"/>
      <c r="J183" s="133"/>
      <c r="K183" s="133"/>
      <c r="L183" s="133"/>
      <c r="M183" s="134"/>
      <c r="N183" s="135"/>
      <c r="O183" s="133"/>
      <c r="P183" s="134"/>
      <c r="Q183" s="145"/>
      <c r="R183" s="149"/>
      <c r="S183" s="149"/>
      <c r="T183" s="149"/>
      <c r="U183" s="149"/>
      <c r="V183" s="149"/>
      <c r="W183" s="149"/>
      <c r="X183" s="149"/>
      <c r="Y183" s="149"/>
      <c r="Z183" s="149"/>
      <c r="AA183" s="149"/>
      <c r="AB183" s="149"/>
      <c r="AC183" s="149"/>
      <c r="AD183" s="149"/>
      <c r="AE183" s="150"/>
      <c r="AF183" s="145"/>
      <c r="AG183" s="146"/>
      <c r="AH183" s="146"/>
      <c r="AI183" s="146"/>
      <c r="AJ183" s="148"/>
      <c r="AK183" s="145"/>
      <c r="AL183" s="146"/>
      <c r="AM183" s="147"/>
      <c r="AN183" s="5"/>
      <c r="AO183" s="7"/>
      <c r="AP183" s="6"/>
      <c r="AQ183" s="6"/>
      <c r="AR183" s="6"/>
      <c r="AS183" s="6"/>
    </row>
    <row r="184" spans="1:45" ht="20.100000000000001" customHeight="1" x14ac:dyDescent="0.2">
      <c r="A184" s="45"/>
      <c r="B184" s="132"/>
      <c r="C184" s="134"/>
      <c r="D184" s="135"/>
      <c r="E184" s="133"/>
      <c r="F184" s="133"/>
      <c r="G184" s="134"/>
      <c r="H184" s="135"/>
      <c r="I184" s="133"/>
      <c r="J184" s="133"/>
      <c r="K184" s="133"/>
      <c r="L184" s="133"/>
      <c r="M184" s="134"/>
      <c r="N184" s="135"/>
      <c r="O184" s="133"/>
      <c r="P184" s="134"/>
      <c r="Q184" s="145"/>
      <c r="R184" s="149"/>
      <c r="S184" s="149"/>
      <c r="T184" s="149"/>
      <c r="U184" s="149"/>
      <c r="V184" s="149"/>
      <c r="W184" s="149"/>
      <c r="X184" s="149"/>
      <c r="Y184" s="149"/>
      <c r="Z184" s="149"/>
      <c r="AA184" s="149"/>
      <c r="AB184" s="149"/>
      <c r="AC184" s="149"/>
      <c r="AD184" s="149"/>
      <c r="AE184" s="150"/>
      <c r="AF184" s="145"/>
      <c r="AG184" s="146"/>
      <c r="AH184" s="146"/>
      <c r="AI184" s="146"/>
      <c r="AJ184" s="148"/>
      <c r="AK184" s="145"/>
      <c r="AL184" s="146"/>
      <c r="AM184" s="147"/>
      <c r="AN184" s="5"/>
      <c r="AO184" s="7"/>
      <c r="AP184" s="6"/>
      <c r="AQ184" s="6"/>
      <c r="AR184" s="6"/>
      <c r="AS184" s="6"/>
    </row>
    <row r="185" spans="1:45" ht="12.75" customHeight="1" x14ac:dyDescent="0.2">
      <c r="A185" s="45"/>
      <c r="B185" s="140" t="s">
        <v>146</v>
      </c>
      <c r="C185" s="141"/>
      <c r="D185" s="141"/>
      <c r="E185" s="142"/>
      <c r="F185" s="143" t="s">
        <v>147</v>
      </c>
      <c r="G185" s="141"/>
      <c r="H185" s="141"/>
      <c r="I185" s="141"/>
      <c r="J185" s="141"/>
      <c r="K185" s="141"/>
      <c r="L185" s="141"/>
      <c r="M185" s="142"/>
      <c r="N185" s="143" t="s">
        <v>34</v>
      </c>
      <c r="O185" s="141"/>
      <c r="P185" s="142"/>
      <c r="Q185" s="143" t="s">
        <v>148</v>
      </c>
      <c r="R185" s="141"/>
      <c r="S185" s="141"/>
      <c r="T185" s="141"/>
      <c r="U185" s="141"/>
      <c r="V185" s="141"/>
      <c r="W185" s="141"/>
      <c r="X185" s="141"/>
      <c r="Y185" s="141"/>
      <c r="Z185" s="141"/>
      <c r="AA185" s="141"/>
      <c r="AB185" s="141"/>
      <c r="AC185" s="141"/>
      <c r="AD185" s="141"/>
      <c r="AE185" s="142"/>
      <c r="AF185" s="143" t="s">
        <v>149</v>
      </c>
      <c r="AG185" s="141"/>
      <c r="AH185" s="141"/>
      <c r="AI185" s="141"/>
      <c r="AJ185" s="141"/>
      <c r="AK185" s="141"/>
      <c r="AL185" s="141"/>
      <c r="AM185" s="144"/>
      <c r="AN185" s="5"/>
      <c r="AO185" s="7"/>
      <c r="AP185" s="6"/>
      <c r="AQ185" s="6"/>
      <c r="AR185" s="6"/>
      <c r="AS185" s="6"/>
    </row>
    <row r="186" spans="1:45" ht="20.100000000000001" customHeight="1" x14ac:dyDescent="0.2">
      <c r="A186" s="45"/>
      <c r="B186" s="132"/>
      <c r="C186" s="133"/>
      <c r="D186" s="133"/>
      <c r="E186" s="134"/>
      <c r="F186" s="135"/>
      <c r="G186" s="133"/>
      <c r="H186" s="133"/>
      <c r="I186" s="133"/>
      <c r="J186" s="133"/>
      <c r="K186" s="133"/>
      <c r="L186" s="133"/>
      <c r="M186" s="134"/>
      <c r="N186" s="135"/>
      <c r="O186" s="133"/>
      <c r="P186" s="134"/>
      <c r="Q186" s="135"/>
      <c r="R186" s="133"/>
      <c r="S186" s="133"/>
      <c r="T186" s="133"/>
      <c r="U186" s="133"/>
      <c r="V186" s="133"/>
      <c r="W186" s="133"/>
      <c r="X186" s="133"/>
      <c r="Y186" s="133"/>
      <c r="Z186" s="133"/>
      <c r="AA186" s="133"/>
      <c r="AB186" s="133"/>
      <c r="AC186" s="133"/>
      <c r="AD186" s="133"/>
      <c r="AE186" s="134"/>
      <c r="AF186" s="135"/>
      <c r="AG186" s="133"/>
      <c r="AH186" s="133"/>
      <c r="AI186" s="133"/>
      <c r="AJ186" s="133"/>
      <c r="AK186" s="133"/>
      <c r="AL186" s="133"/>
      <c r="AM186" s="136"/>
      <c r="AN186" s="5"/>
      <c r="AO186" s="7"/>
      <c r="AP186" s="6"/>
      <c r="AQ186" s="6"/>
      <c r="AR186" s="6"/>
      <c r="AS186" s="6"/>
    </row>
    <row r="187" spans="1:45" ht="20.100000000000001" customHeight="1" x14ac:dyDescent="0.2">
      <c r="A187" s="45"/>
      <c r="B187" s="132"/>
      <c r="C187" s="133"/>
      <c r="D187" s="133"/>
      <c r="E187" s="134"/>
      <c r="F187" s="135"/>
      <c r="G187" s="133"/>
      <c r="H187" s="133"/>
      <c r="I187" s="133"/>
      <c r="J187" s="133"/>
      <c r="K187" s="133"/>
      <c r="L187" s="133"/>
      <c r="M187" s="134"/>
      <c r="N187" s="135"/>
      <c r="O187" s="133"/>
      <c r="P187" s="134"/>
      <c r="Q187" s="135"/>
      <c r="R187" s="133"/>
      <c r="S187" s="133"/>
      <c r="T187" s="133"/>
      <c r="U187" s="133"/>
      <c r="V187" s="133"/>
      <c r="W187" s="133"/>
      <c r="X187" s="133"/>
      <c r="Y187" s="133"/>
      <c r="Z187" s="133"/>
      <c r="AA187" s="133"/>
      <c r="AB187" s="133"/>
      <c r="AC187" s="133"/>
      <c r="AD187" s="133"/>
      <c r="AE187" s="134"/>
      <c r="AF187" s="135"/>
      <c r="AG187" s="133"/>
      <c r="AH187" s="133"/>
      <c r="AI187" s="133"/>
      <c r="AJ187" s="133"/>
      <c r="AK187" s="133"/>
      <c r="AL187" s="133"/>
      <c r="AM187" s="136"/>
      <c r="AN187" s="5"/>
      <c r="AO187" s="7"/>
      <c r="AP187" s="6"/>
      <c r="AQ187" s="6"/>
      <c r="AR187" s="6"/>
      <c r="AS187" s="6"/>
    </row>
    <row r="188" spans="1:45" ht="20.100000000000001" customHeight="1" x14ac:dyDescent="0.2">
      <c r="A188" s="45"/>
      <c r="B188" s="132"/>
      <c r="C188" s="133"/>
      <c r="D188" s="133"/>
      <c r="E188" s="134"/>
      <c r="F188" s="135"/>
      <c r="G188" s="133"/>
      <c r="H188" s="133"/>
      <c r="I188" s="133"/>
      <c r="J188" s="133"/>
      <c r="K188" s="133"/>
      <c r="L188" s="133"/>
      <c r="M188" s="134"/>
      <c r="N188" s="135"/>
      <c r="O188" s="133"/>
      <c r="P188" s="134"/>
      <c r="Q188" s="135"/>
      <c r="R188" s="133"/>
      <c r="S188" s="133"/>
      <c r="T188" s="133"/>
      <c r="U188" s="133"/>
      <c r="V188" s="133"/>
      <c r="W188" s="133"/>
      <c r="X188" s="133"/>
      <c r="Y188" s="133"/>
      <c r="Z188" s="133"/>
      <c r="AA188" s="133"/>
      <c r="AB188" s="133"/>
      <c r="AC188" s="133"/>
      <c r="AD188" s="133"/>
      <c r="AE188" s="134"/>
      <c r="AF188" s="135"/>
      <c r="AG188" s="133"/>
      <c r="AH188" s="133"/>
      <c r="AI188" s="133"/>
      <c r="AJ188" s="133"/>
      <c r="AK188" s="133"/>
      <c r="AL188" s="133"/>
      <c r="AM188" s="136"/>
      <c r="AN188" s="5"/>
      <c r="AO188" s="7"/>
      <c r="AP188" s="6"/>
      <c r="AQ188" s="6"/>
      <c r="AR188" s="6"/>
      <c r="AS188" s="6"/>
    </row>
    <row r="189" spans="1:45" ht="20.100000000000001" customHeight="1" x14ac:dyDescent="0.2">
      <c r="A189" s="45"/>
      <c r="B189" s="132"/>
      <c r="C189" s="133"/>
      <c r="D189" s="133"/>
      <c r="E189" s="134"/>
      <c r="F189" s="135"/>
      <c r="G189" s="133"/>
      <c r="H189" s="133"/>
      <c r="I189" s="133"/>
      <c r="J189" s="133"/>
      <c r="K189" s="133"/>
      <c r="L189" s="133"/>
      <c r="M189" s="134"/>
      <c r="N189" s="135"/>
      <c r="O189" s="133"/>
      <c r="P189" s="134"/>
      <c r="Q189" s="135"/>
      <c r="R189" s="133"/>
      <c r="S189" s="133"/>
      <c r="T189" s="133"/>
      <c r="U189" s="133"/>
      <c r="V189" s="133"/>
      <c r="W189" s="133"/>
      <c r="X189" s="133"/>
      <c r="Y189" s="133"/>
      <c r="Z189" s="133"/>
      <c r="AA189" s="133"/>
      <c r="AB189" s="133"/>
      <c r="AC189" s="133"/>
      <c r="AD189" s="133"/>
      <c r="AE189" s="134"/>
      <c r="AF189" s="135"/>
      <c r="AG189" s="133"/>
      <c r="AH189" s="133"/>
      <c r="AI189" s="133"/>
      <c r="AJ189" s="133"/>
      <c r="AK189" s="133"/>
      <c r="AL189" s="133"/>
      <c r="AM189" s="136"/>
      <c r="AN189" s="5"/>
      <c r="AO189" s="7"/>
      <c r="AP189" s="6"/>
      <c r="AQ189" s="6"/>
      <c r="AR189" s="6"/>
      <c r="AS189" s="6"/>
    </row>
    <row r="190" spans="1:45" ht="20.100000000000001" customHeight="1" x14ac:dyDescent="0.2">
      <c r="A190" s="45"/>
      <c r="B190" s="132"/>
      <c r="C190" s="133"/>
      <c r="D190" s="133"/>
      <c r="E190" s="134"/>
      <c r="F190" s="135"/>
      <c r="G190" s="133"/>
      <c r="H190" s="133"/>
      <c r="I190" s="133"/>
      <c r="J190" s="133"/>
      <c r="K190" s="133"/>
      <c r="L190" s="133"/>
      <c r="M190" s="134"/>
      <c r="N190" s="135"/>
      <c r="O190" s="133"/>
      <c r="P190" s="134"/>
      <c r="Q190" s="135"/>
      <c r="R190" s="133"/>
      <c r="S190" s="133"/>
      <c r="T190" s="133"/>
      <c r="U190" s="133"/>
      <c r="V190" s="133"/>
      <c r="W190" s="133"/>
      <c r="X190" s="133"/>
      <c r="Y190" s="133"/>
      <c r="Z190" s="133"/>
      <c r="AA190" s="133"/>
      <c r="AB190" s="133"/>
      <c r="AC190" s="133"/>
      <c r="AD190" s="133"/>
      <c r="AE190" s="134"/>
      <c r="AF190" s="135"/>
      <c r="AG190" s="133"/>
      <c r="AH190" s="133"/>
      <c r="AI190" s="133"/>
      <c r="AJ190" s="133"/>
      <c r="AK190" s="133"/>
      <c r="AL190" s="133"/>
      <c r="AM190" s="136"/>
      <c r="AN190" s="5"/>
      <c r="AO190" s="7"/>
      <c r="AP190" s="6"/>
      <c r="AQ190" s="6"/>
      <c r="AR190" s="6"/>
      <c r="AS190" s="6"/>
    </row>
    <row r="191" spans="1:45" ht="20.100000000000001" customHeight="1" x14ac:dyDescent="0.2">
      <c r="A191" s="45"/>
      <c r="B191" s="132"/>
      <c r="C191" s="133"/>
      <c r="D191" s="133"/>
      <c r="E191" s="134"/>
      <c r="F191" s="135"/>
      <c r="G191" s="133"/>
      <c r="H191" s="133"/>
      <c r="I191" s="133"/>
      <c r="J191" s="133"/>
      <c r="K191" s="133"/>
      <c r="L191" s="133"/>
      <c r="M191" s="134"/>
      <c r="N191" s="135"/>
      <c r="O191" s="133"/>
      <c r="P191" s="134"/>
      <c r="Q191" s="135"/>
      <c r="R191" s="133"/>
      <c r="S191" s="133"/>
      <c r="T191" s="133"/>
      <c r="U191" s="133"/>
      <c r="V191" s="133"/>
      <c r="W191" s="133"/>
      <c r="X191" s="133"/>
      <c r="Y191" s="133"/>
      <c r="Z191" s="133"/>
      <c r="AA191" s="133"/>
      <c r="AB191" s="133"/>
      <c r="AC191" s="133"/>
      <c r="AD191" s="133"/>
      <c r="AE191" s="134"/>
      <c r="AF191" s="135"/>
      <c r="AG191" s="133"/>
      <c r="AH191" s="133"/>
      <c r="AI191" s="133"/>
      <c r="AJ191" s="133"/>
      <c r="AK191" s="133"/>
      <c r="AL191" s="133"/>
      <c r="AM191" s="136"/>
      <c r="AN191" s="5"/>
      <c r="AO191" s="7"/>
      <c r="AP191" s="6"/>
      <c r="AQ191" s="6"/>
      <c r="AR191" s="6"/>
      <c r="AS191" s="6"/>
    </row>
    <row r="192" spans="1:45" ht="20.100000000000001" customHeight="1" x14ac:dyDescent="0.2">
      <c r="A192" s="45"/>
      <c r="B192" s="132"/>
      <c r="C192" s="133"/>
      <c r="D192" s="133"/>
      <c r="E192" s="134"/>
      <c r="F192" s="135"/>
      <c r="G192" s="133"/>
      <c r="H192" s="133"/>
      <c r="I192" s="133"/>
      <c r="J192" s="133"/>
      <c r="K192" s="133"/>
      <c r="L192" s="133"/>
      <c r="M192" s="134"/>
      <c r="N192" s="135"/>
      <c r="O192" s="133"/>
      <c r="P192" s="134"/>
      <c r="Q192" s="135"/>
      <c r="R192" s="133"/>
      <c r="S192" s="133"/>
      <c r="T192" s="133"/>
      <c r="U192" s="133"/>
      <c r="V192" s="133"/>
      <c r="W192" s="133"/>
      <c r="X192" s="133"/>
      <c r="Y192" s="133"/>
      <c r="Z192" s="133"/>
      <c r="AA192" s="133"/>
      <c r="AB192" s="133"/>
      <c r="AC192" s="133"/>
      <c r="AD192" s="133"/>
      <c r="AE192" s="134"/>
      <c r="AF192" s="135"/>
      <c r="AG192" s="133"/>
      <c r="AH192" s="133"/>
      <c r="AI192" s="133"/>
      <c r="AJ192" s="133"/>
      <c r="AK192" s="133"/>
      <c r="AL192" s="133"/>
      <c r="AM192" s="136"/>
      <c r="AN192" s="5"/>
      <c r="AO192" s="7"/>
      <c r="AP192" s="6"/>
      <c r="AQ192" s="6"/>
      <c r="AR192" s="6"/>
      <c r="AS192" s="6"/>
    </row>
    <row r="193" spans="1:45" s="43" customFormat="1" ht="5.0999999999999996" customHeight="1" x14ac:dyDescent="0.2">
      <c r="A193" s="42"/>
      <c r="B193" s="2"/>
      <c r="C193" s="2"/>
      <c r="D193" s="120"/>
      <c r="E193" s="120"/>
      <c r="F193" s="120"/>
      <c r="G193" s="120"/>
      <c r="H193" s="120"/>
      <c r="I193" s="120"/>
      <c r="J193" s="120"/>
      <c r="K193" s="120"/>
      <c r="L193" s="120"/>
      <c r="M193" s="120"/>
      <c r="N193" s="120"/>
      <c r="O193" s="120"/>
      <c r="P193" s="120"/>
      <c r="Q193" s="120"/>
      <c r="R193" s="120"/>
      <c r="S193" s="120"/>
      <c r="T193" s="120"/>
      <c r="U193" s="120"/>
      <c r="V193" s="120"/>
      <c r="W193" s="120"/>
      <c r="X193" s="120"/>
      <c r="Y193" s="120"/>
      <c r="Z193" s="120"/>
      <c r="AA193" s="120"/>
      <c r="AB193" s="120"/>
      <c r="AC193" s="120"/>
      <c r="AD193" s="120"/>
      <c r="AE193" s="120"/>
      <c r="AF193" s="120"/>
      <c r="AG193" s="120"/>
      <c r="AH193" s="120"/>
      <c r="AI193" s="120"/>
      <c r="AJ193" s="120"/>
      <c r="AK193" s="120"/>
      <c r="AL193" s="120"/>
      <c r="AM193" s="120"/>
      <c r="AN193" s="44"/>
    </row>
    <row r="194" spans="1:45" s="43" customFormat="1" ht="12.75" customHeight="1" x14ac:dyDescent="0.2">
      <c r="A194" s="42"/>
      <c r="B194" s="167" t="s">
        <v>137</v>
      </c>
      <c r="C194" s="167"/>
      <c r="D194" s="168"/>
      <c r="E194" s="168"/>
      <c r="F194" s="168"/>
      <c r="G194" s="168"/>
      <c r="H194" s="168"/>
      <c r="I194" s="168"/>
      <c r="J194" s="168"/>
      <c r="K194" s="168"/>
      <c r="L194" s="168"/>
      <c r="M194" s="168"/>
      <c r="N194" s="168"/>
      <c r="O194" s="168"/>
      <c r="P194" s="168"/>
      <c r="Q194" s="168"/>
      <c r="R194" s="168"/>
      <c r="S194" s="168"/>
      <c r="T194" s="168"/>
      <c r="U194" s="168"/>
      <c r="V194" s="168"/>
      <c r="W194" s="168"/>
      <c r="X194" s="168"/>
      <c r="Y194" s="168"/>
      <c r="Z194" s="168"/>
      <c r="AA194" s="168"/>
      <c r="AB194" s="168"/>
      <c r="AC194" s="168"/>
      <c r="AD194" s="168"/>
      <c r="AE194" s="168"/>
      <c r="AF194" s="168"/>
      <c r="AG194" s="168"/>
      <c r="AH194" s="168"/>
      <c r="AI194" s="168"/>
      <c r="AJ194" s="168"/>
      <c r="AK194" s="168"/>
      <c r="AL194" s="168"/>
      <c r="AM194" s="168"/>
      <c r="AN194" s="44"/>
    </row>
    <row r="195" spans="1:45" s="43" customFormat="1" ht="5.0999999999999996" customHeight="1" x14ac:dyDescent="0.2">
      <c r="A195" s="42"/>
      <c r="B195" s="2"/>
      <c r="C195" s="2"/>
      <c r="D195" s="82"/>
      <c r="E195" s="82"/>
      <c r="F195" s="82"/>
      <c r="G195" s="82"/>
      <c r="H195" s="82"/>
      <c r="I195" s="82"/>
      <c r="J195" s="82"/>
      <c r="K195" s="82"/>
      <c r="L195" s="82"/>
      <c r="M195" s="82"/>
      <c r="N195" s="82"/>
      <c r="O195" s="82"/>
      <c r="P195" s="82"/>
      <c r="Q195" s="82"/>
      <c r="R195" s="82"/>
      <c r="S195" s="82"/>
      <c r="T195" s="82"/>
      <c r="U195" s="82"/>
      <c r="V195" s="82"/>
      <c r="W195" s="82"/>
      <c r="X195" s="82"/>
      <c r="Y195" s="82"/>
      <c r="Z195" s="82"/>
      <c r="AA195" s="82"/>
      <c r="AB195" s="82"/>
      <c r="AC195" s="82"/>
      <c r="AD195" s="82"/>
      <c r="AE195" s="82"/>
      <c r="AF195" s="82"/>
      <c r="AG195" s="82"/>
      <c r="AH195" s="82"/>
      <c r="AI195" s="82"/>
      <c r="AJ195" s="82"/>
      <c r="AK195" s="82"/>
      <c r="AL195" s="82"/>
      <c r="AM195" s="82"/>
      <c r="AN195" s="44"/>
    </row>
    <row r="196" spans="1:45" s="43" customFormat="1" ht="12.75" x14ac:dyDescent="0.2">
      <c r="A196" s="42"/>
      <c r="B196" s="154" t="s">
        <v>138</v>
      </c>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c r="AC196" s="154"/>
      <c r="AD196" s="154"/>
      <c r="AE196" s="154"/>
      <c r="AF196" s="154"/>
      <c r="AG196" s="154"/>
      <c r="AH196" s="154"/>
      <c r="AI196" s="154"/>
      <c r="AJ196" s="154"/>
      <c r="AK196" s="154"/>
      <c r="AL196" s="154"/>
      <c r="AM196" s="154"/>
      <c r="AN196" s="44"/>
    </row>
    <row r="197" spans="1:45" ht="5.0999999999999996" customHeight="1" x14ac:dyDescent="0.2">
      <c r="A197" s="45"/>
      <c r="B197" s="26"/>
      <c r="C197" s="90"/>
      <c r="D197" s="90"/>
      <c r="E197" s="90"/>
      <c r="F197" s="90"/>
      <c r="G197" s="90"/>
      <c r="H197" s="90"/>
      <c r="I197" s="90"/>
      <c r="J197" s="90"/>
      <c r="K197" s="90"/>
      <c r="L197" s="90"/>
      <c r="M197" s="90"/>
      <c r="N197" s="90"/>
      <c r="O197" s="90"/>
      <c r="P197" s="90"/>
      <c r="Q197" s="90"/>
      <c r="R197" s="90"/>
      <c r="S197" s="90"/>
      <c r="T197" s="90"/>
      <c r="U197" s="90"/>
      <c r="V197" s="90"/>
      <c r="W197" s="90"/>
      <c r="X197" s="90"/>
      <c r="Y197" s="90"/>
      <c r="Z197" s="90"/>
      <c r="AA197" s="90"/>
      <c r="AB197" s="90"/>
      <c r="AC197" s="90"/>
      <c r="AD197" s="90"/>
      <c r="AE197" s="90"/>
      <c r="AF197" s="90"/>
      <c r="AG197" s="90"/>
      <c r="AH197" s="90"/>
      <c r="AI197" s="90"/>
      <c r="AJ197" s="90"/>
      <c r="AK197" s="90"/>
      <c r="AL197" s="90"/>
      <c r="AM197" s="90"/>
      <c r="AN197" s="5"/>
      <c r="AO197" s="7"/>
      <c r="AP197" s="6"/>
      <c r="AQ197" s="6"/>
      <c r="AR197" s="6"/>
    </row>
    <row r="198" spans="1:45" ht="12.75" customHeight="1" x14ac:dyDescent="0.2">
      <c r="A198" s="45"/>
      <c r="B198" s="188" t="s">
        <v>112</v>
      </c>
      <c r="C198" s="186"/>
      <c r="D198" s="186"/>
      <c r="E198" s="186"/>
      <c r="F198" s="186"/>
      <c r="G198" s="186"/>
      <c r="H198" s="186"/>
      <c r="I198" s="186"/>
      <c r="J198" s="186" t="s">
        <v>113</v>
      </c>
      <c r="K198" s="186"/>
      <c r="L198" s="186"/>
      <c r="M198" s="186"/>
      <c r="N198" s="186"/>
      <c r="O198" s="186"/>
      <c r="P198" s="186"/>
      <c r="Q198" s="186"/>
      <c r="R198" s="186" t="s">
        <v>114</v>
      </c>
      <c r="S198" s="186"/>
      <c r="T198" s="186"/>
      <c r="U198" s="186"/>
      <c r="V198" s="186"/>
      <c r="W198" s="186"/>
      <c r="X198" s="186"/>
      <c r="Y198" s="186"/>
      <c r="Z198" s="186"/>
      <c r="AA198" s="186"/>
      <c r="AB198" s="186"/>
      <c r="AC198" s="186" t="s">
        <v>115</v>
      </c>
      <c r="AD198" s="186"/>
      <c r="AE198" s="186"/>
      <c r="AF198" s="186"/>
      <c r="AG198" s="186" t="s">
        <v>116</v>
      </c>
      <c r="AH198" s="186"/>
      <c r="AI198" s="186"/>
      <c r="AJ198" s="186"/>
      <c r="AK198" s="186" t="s">
        <v>117</v>
      </c>
      <c r="AL198" s="186"/>
      <c r="AM198" s="187"/>
      <c r="AN198" s="5"/>
      <c r="AO198" s="7"/>
      <c r="AP198" s="6"/>
      <c r="AQ198" s="6"/>
      <c r="AR198" s="6"/>
      <c r="AS198" s="6"/>
    </row>
    <row r="199" spans="1:45" ht="20.100000000000001" customHeight="1" x14ac:dyDescent="0.2">
      <c r="A199" s="45"/>
      <c r="B199" s="137"/>
      <c r="C199" s="138"/>
      <c r="D199" s="138"/>
      <c r="E199" s="138"/>
      <c r="F199" s="138"/>
      <c r="G199" s="138"/>
      <c r="H199" s="138"/>
      <c r="I199" s="138"/>
      <c r="J199" s="138"/>
      <c r="K199" s="138"/>
      <c r="L199" s="138"/>
      <c r="M199" s="138"/>
      <c r="N199" s="138"/>
      <c r="O199" s="138"/>
      <c r="P199" s="138"/>
      <c r="Q199" s="138"/>
      <c r="R199" s="138"/>
      <c r="S199" s="138"/>
      <c r="T199" s="138"/>
      <c r="U199" s="138"/>
      <c r="V199" s="138"/>
      <c r="W199" s="138"/>
      <c r="X199" s="138"/>
      <c r="Y199" s="138"/>
      <c r="Z199" s="138"/>
      <c r="AA199" s="138"/>
      <c r="AB199" s="138"/>
      <c r="AC199" s="138"/>
      <c r="AD199" s="138"/>
      <c r="AE199" s="138"/>
      <c r="AF199" s="138"/>
      <c r="AG199" s="138"/>
      <c r="AH199" s="138"/>
      <c r="AI199" s="138"/>
      <c r="AJ199" s="138"/>
      <c r="AK199" s="138"/>
      <c r="AL199" s="138"/>
      <c r="AM199" s="139"/>
      <c r="AN199" s="5"/>
      <c r="AO199" s="7"/>
      <c r="AP199" s="6"/>
      <c r="AQ199" s="6"/>
      <c r="AR199" s="6"/>
      <c r="AS199" s="6"/>
    </row>
    <row r="200" spans="1:45" ht="20.100000000000001" customHeight="1" x14ac:dyDescent="0.2">
      <c r="A200" s="45"/>
      <c r="B200" s="137"/>
      <c r="C200" s="138"/>
      <c r="D200" s="138"/>
      <c r="E200" s="138"/>
      <c r="F200" s="138"/>
      <c r="G200" s="138"/>
      <c r="H200" s="138"/>
      <c r="I200" s="138"/>
      <c r="J200" s="138"/>
      <c r="K200" s="138"/>
      <c r="L200" s="138"/>
      <c r="M200" s="138"/>
      <c r="N200" s="138"/>
      <c r="O200" s="138"/>
      <c r="P200" s="138"/>
      <c r="Q200" s="138"/>
      <c r="R200" s="138"/>
      <c r="S200" s="138"/>
      <c r="T200" s="138"/>
      <c r="U200" s="138"/>
      <c r="V200" s="138"/>
      <c r="W200" s="138"/>
      <c r="X200" s="138"/>
      <c r="Y200" s="138"/>
      <c r="Z200" s="138"/>
      <c r="AA200" s="138"/>
      <c r="AB200" s="138"/>
      <c r="AC200" s="138"/>
      <c r="AD200" s="138"/>
      <c r="AE200" s="138"/>
      <c r="AF200" s="138"/>
      <c r="AG200" s="138"/>
      <c r="AH200" s="138"/>
      <c r="AI200" s="138"/>
      <c r="AJ200" s="138"/>
      <c r="AK200" s="138"/>
      <c r="AL200" s="138"/>
      <c r="AM200" s="139"/>
      <c r="AN200" s="5"/>
      <c r="AO200" s="7"/>
      <c r="AP200" s="6"/>
      <c r="AQ200" s="6"/>
      <c r="AR200" s="6"/>
      <c r="AS200" s="6"/>
    </row>
    <row r="201" spans="1:45" ht="20.100000000000001" customHeight="1" x14ac:dyDescent="0.2">
      <c r="A201" s="45"/>
      <c r="B201" s="137"/>
      <c r="C201" s="138"/>
      <c r="D201" s="138"/>
      <c r="E201" s="138"/>
      <c r="F201" s="138"/>
      <c r="G201" s="138"/>
      <c r="H201" s="138"/>
      <c r="I201" s="138"/>
      <c r="J201" s="138"/>
      <c r="K201" s="138"/>
      <c r="L201" s="138"/>
      <c r="M201" s="138"/>
      <c r="N201" s="138"/>
      <c r="O201" s="138"/>
      <c r="P201" s="138"/>
      <c r="Q201" s="138"/>
      <c r="R201" s="138"/>
      <c r="S201" s="138"/>
      <c r="T201" s="138"/>
      <c r="U201" s="138"/>
      <c r="V201" s="138"/>
      <c r="W201" s="138"/>
      <c r="X201" s="138"/>
      <c r="Y201" s="138"/>
      <c r="Z201" s="138"/>
      <c r="AA201" s="138"/>
      <c r="AB201" s="138"/>
      <c r="AC201" s="138"/>
      <c r="AD201" s="138"/>
      <c r="AE201" s="138"/>
      <c r="AF201" s="138"/>
      <c r="AG201" s="138"/>
      <c r="AH201" s="138"/>
      <c r="AI201" s="138"/>
      <c r="AJ201" s="138"/>
      <c r="AK201" s="138"/>
      <c r="AL201" s="138"/>
      <c r="AM201" s="139"/>
      <c r="AN201" s="5"/>
      <c r="AO201" s="7"/>
      <c r="AP201" s="6"/>
      <c r="AQ201" s="6"/>
      <c r="AR201" s="6"/>
      <c r="AS201" s="6"/>
    </row>
    <row r="202" spans="1:45" ht="20.100000000000001" customHeight="1" x14ac:dyDescent="0.2">
      <c r="A202" s="45"/>
      <c r="B202" s="137"/>
      <c r="C202" s="138"/>
      <c r="D202" s="138"/>
      <c r="E202" s="138"/>
      <c r="F202" s="138"/>
      <c r="G202" s="138"/>
      <c r="H202" s="138"/>
      <c r="I202" s="138"/>
      <c r="J202" s="138"/>
      <c r="K202" s="138"/>
      <c r="L202" s="138"/>
      <c r="M202" s="138"/>
      <c r="N202" s="138"/>
      <c r="O202" s="138"/>
      <c r="P202" s="138"/>
      <c r="Q202" s="138"/>
      <c r="R202" s="138"/>
      <c r="S202" s="138"/>
      <c r="T202" s="138"/>
      <c r="U202" s="138"/>
      <c r="V202" s="138"/>
      <c r="W202" s="138"/>
      <c r="X202" s="138"/>
      <c r="Y202" s="138"/>
      <c r="Z202" s="138"/>
      <c r="AA202" s="138"/>
      <c r="AB202" s="138"/>
      <c r="AC202" s="138"/>
      <c r="AD202" s="138"/>
      <c r="AE202" s="138"/>
      <c r="AF202" s="138"/>
      <c r="AG202" s="138"/>
      <c r="AH202" s="138"/>
      <c r="AI202" s="138"/>
      <c r="AJ202" s="138"/>
      <c r="AK202" s="138"/>
      <c r="AL202" s="138"/>
      <c r="AM202" s="139"/>
      <c r="AN202" s="5"/>
      <c r="AO202" s="7"/>
      <c r="AP202" s="6"/>
      <c r="AQ202" s="6"/>
      <c r="AR202" s="6"/>
      <c r="AS202" s="6"/>
    </row>
    <row r="203" spans="1:45" ht="20.100000000000001" customHeight="1" x14ac:dyDescent="0.2">
      <c r="A203" s="45"/>
      <c r="B203" s="137"/>
      <c r="C203" s="138"/>
      <c r="D203" s="138"/>
      <c r="E203" s="138"/>
      <c r="F203" s="138"/>
      <c r="G203" s="138"/>
      <c r="H203" s="138"/>
      <c r="I203" s="138"/>
      <c r="J203" s="138"/>
      <c r="K203" s="138"/>
      <c r="L203" s="138"/>
      <c r="M203" s="138"/>
      <c r="N203" s="138"/>
      <c r="O203" s="138"/>
      <c r="P203" s="138"/>
      <c r="Q203" s="138"/>
      <c r="R203" s="138"/>
      <c r="S203" s="138"/>
      <c r="T203" s="138"/>
      <c r="U203" s="138"/>
      <c r="V203" s="138"/>
      <c r="W203" s="138"/>
      <c r="X203" s="138"/>
      <c r="Y203" s="138"/>
      <c r="Z203" s="138"/>
      <c r="AA203" s="138"/>
      <c r="AB203" s="138"/>
      <c r="AC203" s="138"/>
      <c r="AD203" s="138"/>
      <c r="AE203" s="138"/>
      <c r="AF203" s="138"/>
      <c r="AG203" s="138"/>
      <c r="AH203" s="138"/>
      <c r="AI203" s="138"/>
      <c r="AJ203" s="138"/>
      <c r="AK203" s="138"/>
      <c r="AL203" s="138"/>
      <c r="AM203" s="139"/>
      <c r="AN203" s="5"/>
      <c r="AO203" s="7"/>
      <c r="AP203" s="6"/>
      <c r="AQ203" s="6"/>
      <c r="AR203" s="6"/>
      <c r="AS203" s="6"/>
    </row>
    <row r="204" spans="1:45" ht="20.100000000000001" customHeight="1" x14ac:dyDescent="0.2">
      <c r="A204" s="45"/>
      <c r="B204" s="137"/>
      <c r="C204" s="138"/>
      <c r="D204" s="138"/>
      <c r="E204" s="138"/>
      <c r="F204" s="138"/>
      <c r="G204" s="138"/>
      <c r="H204" s="138"/>
      <c r="I204" s="138"/>
      <c r="J204" s="138"/>
      <c r="K204" s="138"/>
      <c r="L204" s="138"/>
      <c r="M204" s="138"/>
      <c r="N204" s="138"/>
      <c r="O204" s="138"/>
      <c r="P204" s="138"/>
      <c r="Q204" s="138"/>
      <c r="R204" s="138"/>
      <c r="S204" s="138"/>
      <c r="T204" s="138"/>
      <c r="U204" s="138"/>
      <c r="V204" s="138"/>
      <c r="W204" s="138"/>
      <c r="X204" s="138"/>
      <c r="Y204" s="138"/>
      <c r="Z204" s="138"/>
      <c r="AA204" s="138"/>
      <c r="AB204" s="138"/>
      <c r="AC204" s="138"/>
      <c r="AD204" s="138"/>
      <c r="AE204" s="138"/>
      <c r="AF204" s="138"/>
      <c r="AG204" s="138"/>
      <c r="AH204" s="138"/>
      <c r="AI204" s="138"/>
      <c r="AJ204" s="138"/>
      <c r="AK204" s="138"/>
      <c r="AL204" s="138"/>
      <c r="AM204" s="139"/>
      <c r="AN204" s="5"/>
      <c r="AO204" s="7"/>
      <c r="AP204" s="6"/>
      <c r="AQ204" s="6"/>
      <c r="AR204" s="6"/>
      <c r="AS204" s="6"/>
    </row>
    <row r="205" spans="1:45" ht="20.100000000000001" customHeight="1" x14ac:dyDescent="0.2">
      <c r="A205" s="45"/>
      <c r="B205" s="137"/>
      <c r="C205" s="138"/>
      <c r="D205" s="138"/>
      <c r="E205" s="138"/>
      <c r="F205" s="138"/>
      <c r="G205" s="138"/>
      <c r="H205" s="138"/>
      <c r="I205" s="138"/>
      <c r="J205" s="138"/>
      <c r="K205" s="138"/>
      <c r="L205" s="138"/>
      <c r="M205" s="138"/>
      <c r="N205" s="138"/>
      <c r="O205" s="138"/>
      <c r="P205" s="138"/>
      <c r="Q205" s="138"/>
      <c r="R205" s="138"/>
      <c r="S205" s="138"/>
      <c r="T205" s="138"/>
      <c r="U205" s="138"/>
      <c r="V205" s="138"/>
      <c r="W205" s="138"/>
      <c r="X205" s="138"/>
      <c r="Y205" s="138"/>
      <c r="Z205" s="138"/>
      <c r="AA205" s="138"/>
      <c r="AB205" s="138"/>
      <c r="AC205" s="138"/>
      <c r="AD205" s="138"/>
      <c r="AE205" s="138"/>
      <c r="AF205" s="138"/>
      <c r="AG205" s="138"/>
      <c r="AH205" s="138"/>
      <c r="AI205" s="138"/>
      <c r="AJ205" s="138"/>
      <c r="AK205" s="138"/>
      <c r="AL205" s="138"/>
      <c r="AM205" s="139"/>
      <c r="AN205" s="5"/>
      <c r="AO205" s="7"/>
      <c r="AP205" s="6"/>
      <c r="AQ205" s="6"/>
      <c r="AR205" s="6"/>
      <c r="AS205" s="6"/>
    </row>
    <row r="206" spans="1:45" ht="20.100000000000001" customHeight="1" x14ac:dyDescent="0.2">
      <c r="A206" s="45"/>
      <c r="B206" s="137"/>
      <c r="C206" s="138"/>
      <c r="D206" s="138"/>
      <c r="E206" s="138"/>
      <c r="F206" s="138"/>
      <c r="G206" s="138"/>
      <c r="H206" s="138"/>
      <c r="I206" s="138"/>
      <c r="J206" s="138"/>
      <c r="K206" s="138"/>
      <c r="L206" s="138"/>
      <c r="M206" s="138"/>
      <c r="N206" s="138"/>
      <c r="O206" s="138"/>
      <c r="P206" s="138"/>
      <c r="Q206" s="138"/>
      <c r="R206" s="138"/>
      <c r="S206" s="138"/>
      <c r="T206" s="138"/>
      <c r="U206" s="138"/>
      <c r="V206" s="138"/>
      <c r="W206" s="138"/>
      <c r="X206" s="138"/>
      <c r="Y206" s="138"/>
      <c r="Z206" s="138"/>
      <c r="AA206" s="138"/>
      <c r="AB206" s="138"/>
      <c r="AC206" s="138"/>
      <c r="AD206" s="138"/>
      <c r="AE206" s="138"/>
      <c r="AF206" s="138"/>
      <c r="AG206" s="138"/>
      <c r="AH206" s="138"/>
      <c r="AI206" s="138"/>
      <c r="AJ206" s="138"/>
      <c r="AK206" s="138"/>
      <c r="AL206" s="138"/>
      <c r="AM206" s="139"/>
      <c r="AN206" s="5"/>
      <c r="AO206" s="7"/>
      <c r="AP206" s="6"/>
      <c r="AQ206" s="6"/>
      <c r="AR206" s="6"/>
      <c r="AS206" s="6"/>
    </row>
    <row r="207" spans="1:45" ht="20.100000000000001" customHeight="1" x14ac:dyDescent="0.2">
      <c r="A207" s="45"/>
      <c r="B207" s="137"/>
      <c r="C207" s="138"/>
      <c r="D207" s="138"/>
      <c r="E207" s="138"/>
      <c r="F207" s="138"/>
      <c r="G207" s="138"/>
      <c r="H207" s="138"/>
      <c r="I207" s="138"/>
      <c r="J207" s="138"/>
      <c r="K207" s="138"/>
      <c r="L207" s="138"/>
      <c r="M207" s="138"/>
      <c r="N207" s="138"/>
      <c r="O207" s="138"/>
      <c r="P207" s="138"/>
      <c r="Q207" s="138"/>
      <c r="R207" s="138"/>
      <c r="S207" s="138"/>
      <c r="T207" s="138"/>
      <c r="U207" s="138"/>
      <c r="V207" s="138"/>
      <c r="W207" s="138"/>
      <c r="X207" s="138"/>
      <c r="Y207" s="138"/>
      <c r="Z207" s="138"/>
      <c r="AA207" s="138"/>
      <c r="AB207" s="138"/>
      <c r="AC207" s="138"/>
      <c r="AD207" s="138"/>
      <c r="AE207" s="138"/>
      <c r="AF207" s="138"/>
      <c r="AG207" s="138"/>
      <c r="AH207" s="138"/>
      <c r="AI207" s="138"/>
      <c r="AJ207" s="138"/>
      <c r="AK207" s="138"/>
      <c r="AL207" s="138"/>
      <c r="AM207" s="139"/>
      <c r="AN207" s="5"/>
      <c r="AO207" s="7"/>
      <c r="AP207" s="6"/>
      <c r="AQ207" s="6"/>
      <c r="AR207" s="6"/>
      <c r="AS207" s="6"/>
    </row>
    <row r="208" spans="1:45" ht="20.100000000000001" customHeight="1" x14ac:dyDescent="0.2">
      <c r="A208" s="45"/>
      <c r="B208" s="137"/>
      <c r="C208" s="138"/>
      <c r="D208" s="138"/>
      <c r="E208" s="138"/>
      <c r="F208" s="138"/>
      <c r="G208" s="138"/>
      <c r="H208" s="138"/>
      <c r="I208" s="138"/>
      <c r="J208" s="138"/>
      <c r="K208" s="138"/>
      <c r="L208" s="138"/>
      <c r="M208" s="138"/>
      <c r="N208" s="138"/>
      <c r="O208" s="138"/>
      <c r="P208" s="138"/>
      <c r="Q208" s="138"/>
      <c r="R208" s="138"/>
      <c r="S208" s="138"/>
      <c r="T208" s="138"/>
      <c r="U208" s="138"/>
      <c r="V208" s="138"/>
      <c r="W208" s="138"/>
      <c r="X208" s="138"/>
      <c r="Y208" s="138"/>
      <c r="Z208" s="138"/>
      <c r="AA208" s="138"/>
      <c r="AB208" s="138"/>
      <c r="AC208" s="138"/>
      <c r="AD208" s="138"/>
      <c r="AE208" s="138"/>
      <c r="AF208" s="138"/>
      <c r="AG208" s="138"/>
      <c r="AH208" s="138"/>
      <c r="AI208" s="138"/>
      <c r="AJ208" s="138"/>
      <c r="AK208" s="138"/>
      <c r="AL208" s="138"/>
      <c r="AM208" s="139"/>
      <c r="AN208" s="5"/>
      <c r="AO208" s="7"/>
      <c r="AP208" s="6"/>
      <c r="AQ208" s="6"/>
      <c r="AR208" s="6"/>
      <c r="AS208" s="6"/>
    </row>
    <row r="209" spans="1:45" ht="20.100000000000001" customHeight="1" x14ac:dyDescent="0.2">
      <c r="A209" s="45"/>
      <c r="B209" s="164"/>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c r="AA209" s="165"/>
      <c r="AB209" s="165"/>
      <c r="AC209" s="165"/>
      <c r="AD209" s="165"/>
      <c r="AE209" s="165"/>
      <c r="AF209" s="165"/>
      <c r="AG209" s="165"/>
      <c r="AH209" s="165"/>
      <c r="AI209" s="165"/>
      <c r="AJ209" s="165"/>
      <c r="AK209" s="165"/>
      <c r="AL209" s="165"/>
      <c r="AM209" s="166"/>
      <c r="AN209" s="5"/>
      <c r="AO209" s="7"/>
      <c r="AP209" s="6"/>
      <c r="AQ209" s="6"/>
      <c r="AR209" s="6"/>
      <c r="AS209" s="6"/>
    </row>
    <row r="210" spans="1:45" ht="5.0999999999999996" customHeight="1" x14ac:dyDescent="0.2">
      <c r="A210" s="45"/>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5"/>
      <c r="AO210" s="7"/>
      <c r="AP210" s="6"/>
      <c r="AQ210" s="6"/>
      <c r="AR210" s="6"/>
      <c r="AS210" s="6"/>
    </row>
    <row r="211" spans="1:45" ht="5.0999999999999996" customHeight="1" x14ac:dyDescent="0.2">
      <c r="A211" s="45"/>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5"/>
      <c r="AO211" s="7"/>
      <c r="AP211" s="6"/>
      <c r="AQ211" s="6"/>
      <c r="AR211" s="6"/>
      <c r="AS211" s="6"/>
    </row>
    <row r="212" spans="1:45" s="43" customFormat="1" ht="12.75" customHeight="1" x14ac:dyDescent="0.2">
      <c r="A212" s="42"/>
      <c r="B212" s="167" t="s">
        <v>28</v>
      </c>
      <c r="C212" s="167"/>
      <c r="D212" s="168"/>
      <c r="E212" s="168"/>
      <c r="F212" s="168"/>
      <c r="G212" s="168"/>
      <c r="H212" s="168"/>
      <c r="I212" s="168"/>
      <c r="J212" s="168"/>
      <c r="K212" s="168"/>
      <c r="L212" s="168"/>
      <c r="M212" s="168"/>
      <c r="N212" s="168"/>
      <c r="O212" s="168"/>
      <c r="P212" s="168"/>
      <c r="Q212" s="168"/>
      <c r="R212" s="168"/>
      <c r="S212" s="168"/>
      <c r="T212" s="168"/>
      <c r="U212" s="168"/>
      <c r="V212" s="168"/>
      <c r="W212" s="168"/>
      <c r="X212" s="168"/>
      <c r="Y212" s="168"/>
      <c r="Z212" s="168"/>
      <c r="AA212" s="168"/>
      <c r="AB212" s="168"/>
      <c r="AC212" s="168"/>
      <c r="AD212" s="168"/>
      <c r="AE212" s="168"/>
      <c r="AF212" s="168"/>
      <c r="AG212" s="168"/>
      <c r="AH212" s="168"/>
      <c r="AI212" s="168"/>
      <c r="AJ212" s="168"/>
      <c r="AK212" s="168"/>
      <c r="AL212" s="168"/>
      <c r="AM212" s="168"/>
      <c r="AN212" s="44"/>
    </row>
    <row r="213" spans="1:45" ht="5.0999999999999996" customHeight="1" x14ac:dyDescent="0.2">
      <c r="A213" s="27"/>
      <c r="D213" s="7"/>
      <c r="E213" s="7"/>
      <c r="F213" s="7"/>
      <c r="G213" s="7"/>
      <c r="H213" s="7"/>
      <c r="I213" s="7"/>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c r="AK213" s="7"/>
      <c r="AL213" s="7"/>
      <c r="AM213" s="7"/>
      <c r="AN213" s="5"/>
      <c r="AO213" s="6"/>
      <c r="AP213" s="6"/>
      <c r="AQ213" s="6"/>
      <c r="AR213" s="6"/>
      <c r="AS213" s="6"/>
    </row>
    <row r="214" spans="1:45" ht="20.100000000000001" customHeight="1" x14ac:dyDescent="0.2">
      <c r="A214" s="27"/>
      <c r="B214" s="353" t="s">
        <v>26</v>
      </c>
      <c r="C214" s="354"/>
      <c r="D214" s="354"/>
      <c r="E214" s="354"/>
      <c r="F214" s="354"/>
      <c r="G214" s="354"/>
      <c r="H214" s="354"/>
      <c r="I214" s="354"/>
      <c r="J214" s="354"/>
      <c r="K214" s="354"/>
      <c r="L214" s="354"/>
      <c r="M214" s="354"/>
      <c r="N214" s="354"/>
      <c r="O214" s="354"/>
      <c r="P214" s="354"/>
      <c r="Q214" s="354"/>
      <c r="R214" s="354"/>
      <c r="S214" s="354"/>
      <c r="T214" s="354"/>
      <c r="U214" s="354"/>
      <c r="V214" s="354"/>
      <c r="W214" s="354"/>
      <c r="X214" s="354"/>
      <c r="Y214" s="354"/>
      <c r="Z214" s="354"/>
      <c r="AA214" s="354"/>
      <c r="AB214" s="354"/>
      <c r="AC214" s="354"/>
      <c r="AD214" s="354"/>
      <c r="AE214" s="354"/>
      <c r="AF214" s="354"/>
      <c r="AG214" s="354"/>
      <c r="AH214" s="354"/>
      <c r="AI214" s="354"/>
      <c r="AJ214" s="354"/>
      <c r="AK214" s="354"/>
      <c r="AL214" s="354"/>
      <c r="AM214" s="355"/>
      <c r="AN214" s="5"/>
      <c r="AO214" s="6"/>
      <c r="AP214" s="6"/>
      <c r="AQ214" s="6"/>
      <c r="AR214" s="6"/>
      <c r="AS214" s="6"/>
    </row>
    <row r="215" spans="1:45" ht="20.100000000000001" customHeight="1" x14ac:dyDescent="0.2">
      <c r="A215" s="27"/>
      <c r="B215" s="356"/>
      <c r="C215" s="357"/>
      <c r="D215" s="357"/>
      <c r="E215" s="357"/>
      <c r="F215" s="357"/>
      <c r="G215" s="357"/>
      <c r="H215" s="357"/>
      <c r="I215" s="357"/>
      <c r="J215" s="357"/>
      <c r="K215" s="357"/>
      <c r="L215" s="357"/>
      <c r="M215" s="357"/>
      <c r="N215" s="357"/>
      <c r="O215" s="357"/>
      <c r="P215" s="357"/>
      <c r="Q215" s="357"/>
      <c r="R215" s="357"/>
      <c r="S215" s="357"/>
      <c r="T215" s="357"/>
      <c r="U215" s="357"/>
      <c r="V215" s="357"/>
      <c r="W215" s="357"/>
      <c r="X215" s="357"/>
      <c r="Y215" s="357"/>
      <c r="Z215" s="357"/>
      <c r="AA215" s="357"/>
      <c r="AB215" s="357"/>
      <c r="AC215" s="357"/>
      <c r="AD215" s="357"/>
      <c r="AE215" s="357"/>
      <c r="AF215" s="357"/>
      <c r="AG215" s="357"/>
      <c r="AH215" s="357"/>
      <c r="AI215" s="357"/>
      <c r="AJ215" s="357"/>
      <c r="AK215" s="357"/>
      <c r="AL215" s="357"/>
      <c r="AM215" s="358"/>
      <c r="AN215" s="5"/>
      <c r="AO215" s="6"/>
      <c r="AP215" s="6"/>
      <c r="AQ215" s="6"/>
      <c r="AR215" s="6"/>
      <c r="AS215" s="6"/>
    </row>
    <row r="216" spans="1:45" ht="20.100000000000001" customHeight="1" x14ac:dyDescent="0.2">
      <c r="A216" s="27"/>
      <c r="B216" s="356"/>
      <c r="C216" s="357"/>
      <c r="D216" s="357"/>
      <c r="E216" s="357"/>
      <c r="F216" s="357"/>
      <c r="G216" s="357"/>
      <c r="H216" s="357"/>
      <c r="I216" s="357"/>
      <c r="J216" s="357"/>
      <c r="K216" s="357"/>
      <c r="L216" s="357"/>
      <c r="M216" s="357"/>
      <c r="N216" s="357"/>
      <c r="O216" s="357"/>
      <c r="P216" s="357"/>
      <c r="Q216" s="357"/>
      <c r="R216" s="357"/>
      <c r="S216" s="357"/>
      <c r="T216" s="357"/>
      <c r="U216" s="357"/>
      <c r="V216" s="357"/>
      <c r="W216" s="357"/>
      <c r="X216" s="357"/>
      <c r="Y216" s="357"/>
      <c r="Z216" s="357"/>
      <c r="AA216" s="357"/>
      <c r="AB216" s="357"/>
      <c r="AC216" s="357"/>
      <c r="AD216" s="357"/>
      <c r="AE216" s="357"/>
      <c r="AF216" s="357"/>
      <c r="AG216" s="357"/>
      <c r="AH216" s="357"/>
      <c r="AI216" s="357"/>
      <c r="AJ216" s="357"/>
      <c r="AK216" s="357"/>
      <c r="AL216" s="357"/>
      <c r="AM216" s="358"/>
      <c r="AN216" s="5"/>
      <c r="AO216" s="6"/>
      <c r="AP216" s="6"/>
      <c r="AQ216" s="6"/>
      <c r="AR216" s="6"/>
      <c r="AS216" s="6"/>
    </row>
    <row r="217" spans="1:45" ht="20.100000000000001" customHeight="1" x14ac:dyDescent="0.2">
      <c r="A217" s="27"/>
      <c r="B217" s="356"/>
      <c r="C217" s="357"/>
      <c r="D217" s="357"/>
      <c r="E217" s="357"/>
      <c r="F217" s="357"/>
      <c r="G217" s="357"/>
      <c r="H217" s="357"/>
      <c r="I217" s="357"/>
      <c r="J217" s="357"/>
      <c r="K217" s="357"/>
      <c r="L217" s="357"/>
      <c r="M217" s="357"/>
      <c r="N217" s="357"/>
      <c r="O217" s="357"/>
      <c r="P217" s="357"/>
      <c r="Q217" s="357"/>
      <c r="R217" s="357"/>
      <c r="S217" s="357"/>
      <c r="T217" s="357"/>
      <c r="U217" s="357"/>
      <c r="V217" s="357"/>
      <c r="W217" s="357"/>
      <c r="X217" s="357"/>
      <c r="Y217" s="357"/>
      <c r="Z217" s="357"/>
      <c r="AA217" s="357"/>
      <c r="AB217" s="357"/>
      <c r="AC217" s="357"/>
      <c r="AD217" s="357"/>
      <c r="AE217" s="357"/>
      <c r="AF217" s="357"/>
      <c r="AG217" s="357"/>
      <c r="AH217" s="357"/>
      <c r="AI217" s="357"/>
      <c r="AJ217" s="357"/>
      <c r="AK217" s="357"/>
      <c r="AL217" s="357"/>
      <c r="AM217" s="358"/>
      <c r="AN217" s="5"/>
      <c r="AO217" s="6"/>
      <c r="AP217" s="6"/>
      <c r="AQ217" s="6"/>
      <c r="AR217" s="6"/>
      <c r="AS217" s="6"/>
    </row>
    <row r="218" spans="1:45" ht="20.100000000000001" customHeight="1" x14ac:dyDescent="0.2">
      <c r="A218" s="27"/>
      <c r="B218" s="356"/>
      <c r="C218" s="357"/>
      <c r="D218" s="357"/>
      <c r="E218" s="357"/>
      <c r="F218" s="357"/>
      <c r="G218" s="357"/>
      <c r="H218" s="357"/>
      <c r="I218" s="357"/>
      <c r="J218" s="357"/>
      <c r="K218" s="357"/>
      <c r="L218" s="357"/>
      <c r="M218" s="357"/>
      <c r="N218" s="357"/>
      <c r="O218" s="357"/>
      <c r="P218" s="357"/>
      <c r="Q218" s="357"/>
      <c r="R218" s="357"/>
      <c r="S218" s="357"/>
      <c r="T218" s="357"/>
      <c r="U218" s="357"/>
      <c r="V218" s="357"/>
      <c r="W218" s="357"/>
      <c r="X218" s="357"/>
      <c r="Y218" s="357"/>
      <c r="Z218" s="357"/>
      <c r="AA218" s="357"/>
      <c r="AB218" s="357"/>
      <c r="AC218" s="357"/>
      <c r="AD218" s="357"/>
      <c r="AE218" s="357"/>
      <c r="AF218" s="357"/>
      <c r="AG218" s="357"/>
      <c r="AH218" s="357"/>
      <c r="AI218" s="357"/>
      <c r="AJ218" s="357"/>
      <c r="AK218" s="357"/>
      <c r="AL218" s="357"/>
      <c r="AM218" s="358"/>
      <c r="AN218" s="5"/>
      <c r="AO218" s="6"/>
      <c r="AP218" s="6"/>
      <c r="AQ218" s="6"/>
      <c r="AR218" s="6"/>
      <c r="AS218" s="6"/>
    </row>
    <row r="219" spans="1:45" ht="20.100000000000001" customHeight="1" x14ac:dyDescent="0.2">
      <c r="A219" s="27"/>
      <c r="B219" s="356"/>
      <c r="C219" s="357"/>
      <c r="D219" s="357"/>
      <c r="E219" s="357"/>
      <c r="F219" s="357"/>
      <c r="G219" s="357"/>
      <c r="H219" s="357"/>
      <c r="I219" s="357"/>
      <c r="J219" s="357"/>
      <c r="K219" s="357"/>
      <c r="L219" s="357"/>
      <c r="M219" s="357"/>
      <c r="N219" s="357"/>
      <c r="O219" s="357"/>
      <c r="P219" s="357"/>
      <c r="Q219" s="357"/>
      <c r="R219" s="357"/>
      <c r="S219" s="357"/>
      <c r="T219" s="357"/>
      <c r="U219" s="357"/>
      <c r="V219" s="357"/>
      <c r="W219" s="357"/>
      <c r="X219" s="357"/>
      <c r="Y219" s="357"/>
      <c r="Z219" s="357"/>
      <c r="AA219" s="357"/>
      <c r="AB219" s="357"/>
      <c r="AC219" s="357"/>
      <c r="AD219" s="357"/>
      <c r="AE219" s="357"/>
      <c r="AF219" s="357"/>
      <c r="AG219" s="357"/>
      <c r="AH219" s="357"/>
      <c r="AI219" s="357"/>
      <c r="AJ219" s="357"/>
      <c r="AK219" s="357"/>
      <c r="AL219" s="357"/>
      <c r="AM219" s="358"/>
      <c r="AN219" s="5"/>
      <c r="AO219" s="6"/>
      <c r="AP219" s="6"/>
      <c r="AQ219" s="6"/>
      <c r="AR219" s="6"/>
      <c r="AS219" s="6"/>
    </row>
    <row r="220" spans="1:45" ht="20.100000000000001" customHeight="1" x14ac:dyDescent="0.2">
      <c r="A220" s="27"/>
      <c r="B220" s="356"/>
      <c r="C220" s="357"/>
      <c r="D220" s="357"/>
      <c r="E220" s="357"/>
      <c r="F220" s="357"/>
      <c r="G220" s="357"/>
      <c r="H220" s="357"/>
      <c r="I220" s="357"/>
      <c r="J220" s="357"/>
      <c r="K220" s="357"/>
      <c r="L220" s="357"/>
      <c r="M220" s="357"/>
      <c r="N220" s="357"/>
      <c r="O220" s="357"/>
      <c r="P220" s="357"/>
      <c r="Q220" s="357"/>
      <c r="R220" s="357"/>
      <c r="S220" s="357"/>
      <c r="T220" s="357"/>
      <c r="U220" s="357"/>
      <c r="V220" s="357"/>
      <c r="W220" s="357"/>
      <c r="X220" s="357"/>
      <c r="Y220" s="357"/>
      <c r="Z220" s="357"/>
      <c r="AA220" s="357"/>
      <c r="AB220" s="357"/>
      <c r="AC220" s="357"/>
      <c r="AD220" s="357"/>
      <c r="AE220" s="357"/>
      <c r="AF220" s="357"/>
      <c r="AG220" s="357"/>
      <c r="AH220" s="357"/>
      <c r="AI220" s="357"/>
      <c r="AJ220" s="357"/>
      <c r="AK220" s="357"/>
      <c r="AL220" s="357"/>
      <c r="AM220" s="358"/>
      <c r="AN220" s="5"/>
      <c r="AO220" s="6"/>
      <c r="AP220" s="6"/>
      <c r="AQ220" s="6"/>
      <c r="AR220" s="6"/>
      <c r="AS220" s="6"/>
    </row>
    <row r="221" spans="1:45" ht="20.100000000000001" customHeight="1" x14ac:dyDescent="0.2">
      <c r="A221" s="27"/>
      <c r="B221" s="356"/>
      <c r="C221" s="357"/>
      <c r="D221" s="357"/>
      <c r="E221" s="357"/>
      <c r="F221" s="357"/>
      <c r="G221" s="357"/>
      <c r="H221" s="357"/>
      <c r="I221" s="357"/>
      <c r="J221" s="357"/>
      <c r="K221" s="357"/>
      <c r="L221" s="357"/>
      <c r="M221" s="357"/>
      <c r="N221" s="357"/>
      <c r="O221" s="357"/>
      <c r="P221" s="357"/>
      <c r="Q221" s="357"/>
      <c r="R221" s="357"/>
      <c r="S221" s="357"/>
      <c r="T221" s="357"/>
      <c r="U221" s="357"/>
      <c r="V221" s="357"/>
      <c r="W221" s="357"/>
      <c r="X221" s="357"/>
      <c r="Y221" s="357"/>
      <c r="Z221" s="357"/>
      <c r="AA221" s="357"/>
      <c r="AB221" s="357"/>
      <c r="AC221" s="357"/>
      <c r="AD221" s="357"/>
      <c r="AE221" s="357"/>
      <c r="AF221" s="357"/>
      <c r="AG221" s="357"/>
      <c r="AH221" s="357"/>
      <c r="AI221" s="357"/>
      <c r="AJ221" s="357"/>
      <c r="AK221" s="357"/>
      <c r="AL221" s="357"/>
      <c r="AM221" s="358"/>
      <c r="AN221" s="5"/>
      <c r="AO221" s="6"/>
      <c r="AP221" s="6"/>
      <c r="AQ221" s="6"/>
      <c r="AR221" s="6"/>
      <c r="AS221" s="6"/>
    </row>
    <row r="222" spans="1:45" ht="20.100000000000001" customHeight="1" x14ac:dyDescent="0.2">
      <c r="A222" s="27"/>
      <c r="B222" s="356"/>
      <c r="C222" s="357"/>
      <c r="D222" s="357"/>
      <c r="E222" s="357"/>
      <c r="F222" s="357"/>
      <c r="G222" s="357"/>
      <c r="H222" s="357"/>
      <c r="I222" s="357"/>
      <c r="J222" s="357"/>
      <c r="K222" s="357"/>
      <c r="L222" s="357"/>
      <c r="M222" s="357"/>
      <c r="N222" s="357"/>
      <c r="O222" s="357"/>
      <c r="P222" s="357"/>
      <c r="Q222" s="357"/>
      <c r="R222" s="357"/>
      <c r="S222" s="357"/>
      <c r="T222" s="357"/>
      <c r="U222" s="357"/>
      <c r="V222" s="357"/>
      <c r="W222" s="357"/>
      <c r="X222" s="357"/>
      <c r="Y222" s="357"/>
      <c r="Z222" s="357"/>
      <c r="AA222" s="357"/>
      <c r="AB222" s="357"/>
      <c r="AC222" s="357"/>
      <c r="AD222" s="357"/>
      <c r="AE222" s="357"/>
      <c r="AF222" s="357"/>
      <c r="AG222" s="357"/>
      <c r="AH222" s="357"/>
      <c r="AI222" s="357"/>
      <c r="AJ222" s="357"/>
      <c r="AK222" s="357"/>
      <c r="AL222" s="357"/>
      <c r="AM222" s="358"/>
      <c r="AN222" s="5"/>
      <c r="AO222" s="6"/>
      <c r="AP222" s="6"/>
      <c r="AQ222" s="6"/>
      <c r="AR222" s="6"/>
      <c r="AS222" s="6"/>
    </row>
    <row r="223" spans="1:45" ht="20.100000000000001" customHeight="1" x14ac:dyDescent="0.2">
      <c r="A223" s="27"/>
      <c r="B223" s="356"/>
      <c r="C223" s="357"/>
      <c r="D223" s="357"/>
      <c r="E223" s="357"/>
      <c r="F223" s="357"/>
      <c r="G223" s="357"/>
      <c r="H223" s="357"/>
      <c r="I223" s="357"/>
      <c r="J223" s="357"/>
      <c r="K223" s="357"/>
      <c r="L223" s="357"/>
      <c r="M223" s="357"/>
      <c r="N223" s="357"/>
      <c r="O223" s="357"/>
      <c r="P223" s="357"/>
      <c r="Q223" s="357"/>
      <c r="R223" s="357"/>
      <c r="S223" s="357"/>
      <c r="T223" s="357"/>
      <c r="U223" s="357"/>
      <c r="V223" s="357"/>
      <c r="W223" s="357"/>
      <c r="X223" s="357"/>
      <c r="Y223" s="357"/>
      <c r="Z223" s="357"/>
      <c r="AA223" s="357"/>
      <c r="AB223" s="357"/>
      <c r="AC223" s="357"/>
      <c r="AD223" s="357"/>
      <c r="AE223" s="357"/>
      <c r="AF223" s="357"/>
      <c r="AG223" s="357"/>
      <c r="AH223" s="357"/>
      <c r="AI223" s="357"/>
      <c r="AJ223" s="357"/>
      <c r="AK223" s="357"/>
      <c r="AL223" s="357"/>
      <c r="AM223" s="358"/>
      <c r="AN223" s="5"/>
      <c r="AO223" s="6"/>
      <c r="AP223" s="6"/>
      <c r="AQ223" s="6"/>
      <c r="AR223" s="6"/>
      <c r="AS223" s="6"/>
    </row>
    <row r="224" spans="1:45" ht="20.100000000000001" customHeight="1" x14ac:dyDescent="0.2">
      <c r="A224" s="27"/>
      <c r="B224" s="356"/>
      <c r="C224" s="357"/>
      <c r="D224" s="357"/>
      <c r="E224" s="357"/>
      <c r="F224" s="357"/>
      <c r="G224" s="357"/>
      <c r="H224" s="357"/>
      <c r="I224" s="357"/>
      <c r="J224" s="357"/>
      <c r="K224" s="357"/>
      <c r="L224" s="357"/>
      <c r="M224" s="357"/>
      <c r="N224" s="357"/>
      <c r="O224" s="357"/>
      <c r="P224" s="357"/>
      <c r="Q224" s="357"/>
      <c r="R224" s="357"/>
      <c r="S224" s="357"/>
      <c r="T224" s="357"/>
      <c r="U224" s="357"/>
      <c r="V224" s="357"/>
      <c r="W224" s="357"/>
      <c r="X224" s="357"/>
      <c r="Y224" s="357"/>
      <c r="Z224" s="357"/>
      <c r="AA224" s="357"/>
      <c r="AB224" s="357"/>
      <c r="AC224" s="357"/>
      <c r="AD224" s="357"/>
      <c r="AE224" s="357"/>
      <c r="AF224" s="357"/>
      <c r="AG224" s="357"/>
      <c r="AH224" s="357"/>
      <c r="AI224" s="357"/>
      <c r="AJ224" s="357"/>
      <c r="AK224" s="357"/>
      <c r="AL224" s="357"/>
      <c r="AM224" s="358"/>
      <c r="AN224" s="5"/>
      <c r="AO224" s="6"/>
      <c r="AP224" s="6"/>
      <c r="AQ224" s="6"/>
      <c r="AR224" s="6"/>
      <c r="AS224" s="6"/>
    </row>
    <row r="225" spans="1:45" ht="20.100000000000001" customHeight="1" x14ac:dyDescent="0.2">
      <c r="A225" s="27"/>
      <c r="B225" s="356"/>
      <c r="C225" s="357"/>
      <c r="D225" s="357"/>
      <c r="E225" s="357"/>
      <c r="F225" s="357"/>
      <c r="G225" s="357"/>
      <c r="H225" s="357"/>
      <c r="I225" s="357"/>
      <c r="J225" s="357"/>
      <c r="K225" s="357"/>
      <c r="L225" s="357"/>
      <c r="M225" s="357"/>
      <c r="N225" s="357"/>
      <c r="O225" s="357"/>
      <c r="P225" s="357"/>
      <c r="Q225" s="357"/>
      <c r="R225" s="357"/>
      <c r="S225" s="357"/>
      <c r="T225" s="357"/>
      <c r="U225" s="357"/>
      <c r="V225" s="357"/>
      <c r="W225" s="357"/>
      <c r="X225" s="357"/>
      <c r="Y225" s="357"/>
      <c r="Z225" s="357"/>
      <c r="AA225" s="357"/>
      <c r="AB225" s="357"/>
      <c r="AC225" s="357"/>
      <c r="AD225" s="357"/>
      <c r="AE225" s="357"/>
      <c r="AF225" s="357"/>
      <c r="AG225" s="357"/>
      <c r="AH225" s="357"/>
      <c r="AI225" s="357"/>
      <c r="AJ225" s="357"/>
      <c r="AK225" s="357"/>
      <c r="AL225" s="357"/>
      <c r="AM225" s="358"/>
      <c r="AN225" s="5"/>
      <c r="AO225" s="6"/>
      <c r="AP225" s="6"/>
      <c r="AQ225" s="6"/>
      <c r="AR225" s="6"/>
      <c r="AS225" s="6"/>
    </row>
    <row r="226" spans="1:45" ht="20.100000000000001" customHeight="1" x14ac:dyDescent="0.2">
      <c r="A226" s="27"/>
      <c r="B226" s="356"/>
      <c r="C226" s="357"/>
      <c r="D226" s="357"/>
      <c r="E226" s="357"/>
      <c r="F226" s="357"/>
      <c r="G226" s="357"/>
      <c r="H226" s="357"/>
      <c r="I226" s="357"/>
      <c r="J226" s="357"/>
      <c r="K226" s="357"/>
      <c r="L226" s="357"/>
      <c r="M226" s="357"/>
      <c r="N226" s="357"/>
      <c r="O226" s="357"/>
      <c r="P226" s="357"/>
      <c r="Q226" s="357"/>
      <c r="R226" s="357"/>
      <c r="S226" s="357"/>
      <c r="T226" s="357"/>
      <c r="U226" s="357"/>
      <c r="V226" s="357"/>
      <c r="W226" s="357"/>
      <c r="X226" s="357"/>
      <c r="Y226" s="357"/>
      <c r="Z226" s="357"/>
      <c r="AA226" s="357"/>
      <c r="AB226" s="357"/>
      <c r="AC226" s="357"/>
      <c r="AD226" s="357"/>
      <c r="AE226" s="357"/>
      <c r="AF226" s="357"/>
      <c r="AG226" s="357"/>
      <c r="AH226" s="357"/>
      <c r="AI226" s="357"/>
      <c r="AJ226" s="357"/>
      <c r="AK226" s="357"/>
      <c r="AL226" s="357"/>
      <c r="AM226" s="358"/>
      <c r="AN226" s="5"/>
      <c r="AO226" s="6"/>
      <c r="AP226" s="6"/>
      <c r="AQ226" s="6"/>
      <c r="AR226" s="6"/>
      <c r="AS226" s="6"/>
    </row>
    <row r="227" spans="1:45" ht="20.100000000000001" customHeight="1" x14ac:dyDescent="0.2">
      <c r="A227" s="27"/>
      <c r="B227" s="356"/>
      <c r="C227" s="357"/>
      <c r="D227" s="357"/>
      <c r="E227" s="357"/>
      <c r="F227" s="357"/>
      <c r="G227" s="357"/>
      <c r="H227" s="357"/>
      <c r="I227" s="357"/>
      <c r="J227" s="357"/>
      <c r="K227" s="357"/>
      <c r="L227" s="357"/>
      <c r="M227" s="357"/>
      <c r="N227" s="357"/>
      <c r="O227" s="357"/>
      <c r="P227" s="357"/>
      <c r="Q227" s="357"/>
      <c r="R227" s="357"/>
      <c r="S227" s="357"/>
      <c r="T227" s="357"/>
      <c r="U227" s="357"/>
      <c r="V227" s="357"/>
      <c r="W227" s="357"/>
      <c r="X227" s="357"/>
      <c r="Y227" s="357"/>
      <c r="Z227" s="357"/>
      <c r="AA227" s="357"/>
      <c r="AB227" s="357"/>
      <c r="AC227" s="357"/>
      <c r="AD227" s="357"/>
      <c r="AE227" s="357"/>
      <c r="AF227" s="357"/>
      <c r="AG227" s="357"/>
      <c r="AH227" s="357"/>
      <c r="AI227" s="357"/>
      <c r="AJ227" s="357"/>
      <c r="AK227" s="357"/>
      <c r="AL227" s="357"/>
      <c r="AM227" s="358"/>
      <c r="AN227" s="5"/>
      <c r="AO227" s="6"/>
      <c r="AP227" s="6"/>
      <c r="AQ227" s="6"/>
      <c r="AR227" s="6"/>
      <c r="AS227" s="6"/>
    </row>
    <row r="228" spans="1:45" ht="20.100000000000001" customHeight="1" x14ac:dyDescent="0.2">
      <c r="A228" s="27"/>
      <c r="B228" s="356"/>
      <c r="C228" s="357"/>
      <c r="D228" s="357"/>
      <c r="E228" s="357"/>
      <c r="F228" s="357"/>
      <c r="G228" s="357"/>
      <c r="H228" s="357"/>
      <c r="I228" s="357"/>
      <c r="J228" s="357"/>
      <c r="K228" s="357"/>
      <c r="L228" s="357"/>
      <c r="M228" s="357"/>
      <c r="N228" s="357"/>
      <c r="O228" s="357"/>
      <c r="P228" s="357"/>
      <c r="Q228" s="357"/>
      <c r="R228" s="357"/>
      <c r="S228" s="357"/>
      <c r="T228" s="357"/>
      <c r="U228" s="357"/>
      <c r="V228" s="357"/>
      <c r="W228" s="357"/>
      <c r="X228" s="357"/>
      <c r="Y228" s="357"/>
      <c r="Z228" s="357"/>
      <c r="AA228" s="357"/>
      <c r="AB228" s="357"/>
      <c r="AC228" s="357"/>
      <c r="AD228" s="357"/>
      <c r="AE228" s="357"/>
      <c r="AF228" s="357"/>
      <c r="AG228" s="357"/>
      <c r="AH228" s="357"/>
      <c r="AI228" s="357"/>
      <c r="AJ228" s="357"/>
      <c r="AK228" s="357"/>
      <c r="AL228" s="357"/>
      <c r="AM228" s="358"/>
      <c r="AN228" s="5"/>
      <c r="AO228" s="6"/>
      <c r="AP228" s="6"/>
      <c r="AQ228" s="6"/>
      <c r="AR228" s="6"/>
      <c r="AS228" s="6"/>
    </row>
    <row r="229" spans="1:45" ht="20.100000000000001" customHeight="1" x14ac:dyDescent="0.2">
      <c r="A229" s="27"/>
      <c r="B229" s="359"/>
      <c r="C229" s="360"/>
      <c r="D229" s="360"/>
      <c r="E229" s="360"/>
      <c r="F229" s="360"/>
      <c r="G229" s="360"/>
      <c r="H229" s="360"/>
      <c r="I229" s="360"/>
      <c r="J229" s="360"/>
      <c r="K229" s="360"/>
      <c r="L229" s="360"/>
      <c r="M229" s="360"/>
      <c r="N229" s="360"/>
      <c r="O229" s="360"/>
      <c r="P229" s="360"/>
      <c r="Q229" s="360"/>
      <c r="R229" s="360"/>
      <c r="S229" s="360"/>
      <c r="T229" s="360"/>
      <c r="U229" s="360"/>
      <c r="V229" s="360"/>
      <c r="W229" s="360"/>
      <c r="X229" s="360"/>
      <c r="Y229" s="360"/>
      <c r="Z229" s="360"/>
      <c r="AA229" s="360"/>
      <c r="AB229" s="360"/>
      <c r="AC229" s="360"/>
      <c r="AD229" s="360"/>
      <c r="AE229" s="360"/>
      <c r="AF229" s="360"/>
      <c r="AG229" s="360"/>
      <c r="AH229" s="360"/>
      <c r="AI229" s="360"/>
      <c r="AJ229" s="360"/>
      <c r="AK229" s="360"/>
      <c r="AL229" s="360"/>
      <c r="AM229" s="361"/>
      <c r="AN229" s="5"/>
      <c r="AO229" s="6"/>
      <c r="AP229" s="6"/>
      <c r="AQ229" s="6"/>
      <c r="AR229" s="6"/>
      <c r="AS229" s="6"/>
    </row>
    <row r="230" spans="1:45" ht="5.0999999999999996" customHeight="1" x14ac:dyDescent="0.2">
      <c r="A230" s="45"/>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5"/>
      <c r="AO230" s="7"/>
      <c r="AP230" s="6"/>
      <c r="AQ230" s="6"/>
      <c r="AR230" s="6"/>
      <c r="AS230" s="6"/>
    </row>
    <row r="231" spans="1:45" s="43" customFormat="1" ht="12.75" customHeight="1" x14ac:dyDescent="0.2">
      <c r="A231" s="42"/>
      <c r="B231" s="167" t="s">
        <v>164</v>
      </c>
      <c r="C231" s="167"/>
      <c r="D231" s="168"/>
      <c r="E231" s="168"/>
      <c r="F231" s="168"/>
      <c r="G231" s="168"/>
      <c r="H231" s="168"/>
      <c r="I231" s="168"/>
      <c r="J231" s="168"/>
      <c r="K231" s="168"/>
      <c r="L231" s="168"/>
      <c r="M231" s="168"/>
      <c r="N231" s="168"/>
      <c r="O231" s="168"/>
      <c r="P231" s="168"/>
      <c r="Q231" s="168"/>
      <c r="R231" s="168"/>
      <c r="S231" s="168"/>
      <c r="T231" s="168"/>
      <c r="U231" s="168"/>
      <c r="V231" s="168"/>
      <c r="W231" s="168"/>
      <c r="X231" s="168"/>
      <c r="Y231" s="168"/>
      <c r="Z231" s="168"/>
      <c r="AA231" s="168"/>
      <c r="AB231" s="168"/>
      <c r="AC231" s="168"/>
      <c r="AD231" s="168"/>
      <c r="AE231" s="168"/>
      <c r="AF231" s="168"/>
      <c r="AG231" s="168"/>
      <c r="AH231" s="168"/>
      <c r="AI231" s="168"/>
      <c r="AJ231" s="168"/>
      <c r="AK231" s="168"/>
      <c r="AL231" s="168"/>
      <c r="AM231" s="168"/>
      <c r="AN231" s="44"/>
    </row>
    <row r="232" spans="1:45" ht="25.5" customHeight="1" x14ac:dyDescent="0.2">
      <c r="A232" s="27"/>
      <c r="B232" s="352" t="s">
        <v>27</v>
      </c>
      <c r="C232" s="352"/>
      <c r="D232" s="352"/>
      <c r="E232" s="352"/>
      <c r="F232" s="352"/>
      <c r="G232" s="352"/>
      <c r="H232" s="352"/>
      <c r="I232" s="352"/>
      <c r="J232" s="352"/>
      <c r="K232" s="352"/>
      <c r="L232" s="352"/>
      <c r="M232" s="352"/>
      <c r="N232" s="352"/>
      <c r="O232" s="352"/>
      <c r="P232" s="352"/>
      <c r="Q232" s="352"/>
      <c r="R232" s="352"/>
      <c r="S232" s="352"/>
      <c r="T232" s="352"/>
      <c r="U232" s="352"/>
      <c r="V232" s="352"/>
      <c r="W232" s="352"/>
      <c r="X232" s="352"/>
      <c r="Y232" s="352"/>
      <c r="Z232" s="352"/>
      <c r="AA232" s="352"/>
      <c r="AB232" s="352"/>
      <c r="AC232" s="352"/>
      <c r="AD232" s="352"/>
      <c r="AE232" s="352"/>
      <c r="AF232" s="352"/>
      <c r="AG232" s="352"/>
      <c r="AH232" s="352"/>
      <c r="AI232" s="352"/>
      <c r="AJ232" s="352"/>
      <c r="AK232" s="352"/>
      <c r="AL232" s="352"/>
      <c r="AM232" s="352"/>
      <c r="AN232" s="5"/>
      <c r="AO232" s="6"/>
      <c r="AP232" s="6"/>
      <c r="AQ232" s="6"/>
      <c r="AR232" s="6"/>
      <c r="AS232" s="6"/>
    </row>
    <row r="233" spans="1:45" ht="20.100000000000001" customHeight="1" x14ac:dyDescent="0.2">
      <c r="A233" s="27"/>
      <c r="B233" s="353"/>
      <c r="C233" s="354"/>
      <c r="D233" s="354"/>
      <c r="E233" s="354"/>
      <c r="F233" s="354"/>
      <c r="G233" s="354"/>
      <c r="H233" s="354"/>
      <c r="I233" s="354"/>
      <c r="J233" s="354"/>
      <c r="K233" s="354"/>
      <c r="L233" s="354"/>
      <c r="M233" s="354"/>
      <c r="N233" s="354"/>
      <c r="O233" s="354"/>
      <c r="P233" s="354"/>
      <c r="Q233" s="354"/>
      <c r="R233" s="354"/>
      <c r="S233" s="354"/>
      <c r="T233" s="354"/>
      <c r="U233" s="354"/>
      <c r="V233" s="354"/>
      <c r="W233" s="354"/>
      <c r="X233" s="354"/>
      <c r="Y233" s="354"/>
      <c r="Z233" s="354"/>
      <c r="AA233" s="354"/>
      <c r="AB233" s="354"/>
      <c r="AC233" s="354"/>
      <c r="AD233" s="354"/>
      <c r="AE233" s="354"/>
      <c r="AF233" s="354"/>
      <c r="AG233" s="354"/>
      <c r="AH233" s="354"/>
      <c r="AI233" s="354"/>
      <c r="AJ233" s="354"/>
      <c r="AK233" s="354"/>
      <c r="AL233" s="354"/>
      <c r="AM233" s="355"/>
      <c r="AN233" s="5"/>
      <c r="AO233" s="6"/>
      <c r="AP233" s="6"/>
      <c r="AQ233" s="6"/>
      <c r="AR233" s="6"/>
      <c r="AS233" s="6"/>
    </row>
    <row r="234" spans="1:45" ht="20.100000000000001" customHeight="1" x14ac:dyDescent="0.2">
      <c r="A234" s="27"/>
      <c r="B234" s="356"/>
      <c r="C234" s="357"/>
      <c r="D234" s="357"/>
      <c r="E234" s="357"/>
      <c r="F234" s="357"/>
      <c r="G234" s="357"/>
      <c r="H234" s="357"/>
      <c r="I234" s="357"/>
      <c r="J234" s="357"/>
      <c r="K234" s="357"/>
      <c r="L234" s="357"/>
      <c r="M234" s="357"/>
      <c r="N234" s="357"/>
      <c r="O234" s="357"/>
      <c r="P234" s="357"/>
      <c r="Q234" s="357"/>
      <c r="R234" s="357"/>
      <c r="S234" s="357"/>
      <c r="T234" s="357"/>
      <c r="U234" s="357"/>
      <c r="V234" s="357"/>
      <c r="W234" s="357"/>
      <c r="X234" s="357"/>
      <c r="Y234" s="357"/>
      <c r="Z234" s="357"/>
      <c r="AA234" s="357"/>
      <c r="AB234" s="357"/>
      <c r="AC234" s="357"/>
      <c r="AD234" s="357"/>
      <c r="AE234" s="357"/>
      <c r="AF234" s="357"/>
      <c r="AG234" s="357"/>
      <c r="AH234" s="357"/>
      <c r="AI234" s="357"/>
      <c r="AJ234" s="357"/>
      <c r="AK234" s="357"/>
      <c r="AL234" s="357"/>
      <c r="AM234" s="358"/>
      <c r="AN234" s="5"/>
      <c r="AO234" s="6"/>
      <c r="AP234" s="6"/>
      <c r="AQ234" s="6"/>
      <c r="AR234" s="6"/>
      <c r="AS234" s="6"/>
    </row>
    <row r="235" spans="1:45" ht="20.100000000000001" customHeight="1" x14ac:dyDescent="0.2">
      <c r="A235" s="27"/>
      <c r="B235" s="356"/>
      <c r="C235" s="357"/>
      <c r="D235" s="357"/>
      <c r="E235" s="357"/>
      <c r="F235" s="357"/>
      <c r="G235" s="357"/>
      <c r="H235" s="357"/>
      <c r="I235" s="357"/>
      <c r="J235" s="357"/>
      <c r="K235" s="357"/>
      <c r="L235" s="357"/>
      <c r="M235" s="357"/>
      <c r="N235" s="357"/>
      <c r="O235" s="357"/>
      <c r="P235" s="357"/>
      <c r="Q235" s="357"/>
      <c r="R235" s="357"/>
      <c r="S235" s="357"/>
      <c r="T235" s="357"/>
      <c r="U235" s="357"/>
      <c r="V235" s="357"/>
      <c r="W235" s="357"/>
      <c r="X235" s="357"/>
      <c r="Y235" s="357"/>
      <c r="Z235" s="357"/>
      <c r="AA235" s="357"/>
      <c r="AB235" s="357"/>
      <c r="AC235" s="357"/>
      <c r="AD235" s="357"/>
      <c r="AE235" s="357"/>
      <c r="AF235" s="357"/>
      <c r="AG235" s="357"/>
      <c r="AH235" s="357"/>
      <c r="AI235" s="357"/>
      <c r="AJ235" s="357"/>
      <c r="AK235" s="357"/>
      <c r="AL235" s="357"/>
      <c r="AM235" s="358"/>
      <c r="AN235" s="5"/>
      <c r="AO235" s="6"/>
      <c r="AP235" s="6"/>
      <c r="AQ235" s="6"/>
      <c r="AR235" s="6"/>
      <c r="AS235" s="6"/>
    </row>
    <row r="236" spans="1:45" ht="20.100000000000001" customHeight="1" x14ac:dyDescent="0.2">
      <c r="A236" s="27"/>
      <c r="B236" s="356"/>
      <c r="C236" s="357"/>
      <c r="D236" s="357"/>
      <c r="E236" s="357"/>
      <c r="F236" s="357"/>
      <c r="G236" s="357"/>
      <c r="H236" s="357"/>
      <c r="I236" s="357"/>
      <c r="J236" s="357"/>
      <c r="K236" s="357"/>
      <c r="L236" s="357"/>
      <c r="M236" s="357"/>
      <c r="N236" s="357"/>
      <c r="O236" s="357"/>
      <c r="P236" s="357"/>
      <c r="Q236" s="357"/>
      <c r="R236" s="357"/>
      <c r="S236" s="357"/>
      <c r="T236" s="357"/>
      <c r="U236" s="357"/>
      <c r="V236" s="357"/>
      <c r="W236" s="357"/>
      <c r="X236" s="357"/>
      <c r="Y236" s="357"/>
      <c r="Z236" s="357"/>
      <c r="AA236" s="357"/>
      <c r="AB236" s="357"/>
      <c r="AC236" s="357"/>
      <c r="AD236" s="357"/>
      <c r="AE236" s="357"/>
      <c r="AF236" s="357"/>
      <c r="AG236" s="357"/>
      <c r="AH236" s="357"/>
      <c r="AI236" s="357"/>
      <c r="AJ236" s="357"/>
      <c r="AK236" s="357"/>
      <c r="AL236" s="357"/>
      <c r="AM236" s="358"/>
      <c r="AN236" s="5"/>
      <c r="AO236" s="6"/>
      <c r="AP236" s="6"/>
      <c r="AQ236" s="6"/>
      <c r="AR236" s="6"/>
      <c r="AS236" s="6"/>
    </row>
    <row r="237" spans="1:45" ht="20.100000000000001" customHeight="1" x14ac:dyDescent="0.2">
      <c r="A237" s="27"/>
      <c r="B237" s="356"/>
      <c r="C237" s="357"/>
      <c r="D237" s="357"/>
      <c r="E237" s="357"/>
      <c r="F237" s="357"/>
      <c r="G237" s="357"/>
      <c r="H237" s="357"/>
      <c r="I237" s="357"/>
      <c r="J237" s="357"/>
      <c r="K237" s="357"/>
      <c r="L237" s="357"/>
      <c r="M237" s="357"/>
      <c r="N237" s="357"/>
      <c r="O237" s="357"/>
      <c r="P237" s="357"/>
      <c r="Q237" s="357"/>
      <c r="R237" s="357"/>
      <c r="S237" s="357"/>
      <c r="T237" s="357"/>
      <c r="U237" s="357"/>
      <c r="V237" s="357"/>
      <c r="W237" s="357"/>
      <c r="X237" s="357"/>
      <c r="Y237" s="357"/>
      <c r="Z237" s="357"/>
      <c r="AA237" s="357"/>
      <c r="AB237" s="357"/>
      <c r="AC237" s="357"/>
      <c r="AD237" s="357"/>
      <c r="AE237" s="357"/>
      <c r="AF237" s="357"/>
      <c r="AG237" s="357"/>
      <c r="AH237" s="357"/>
      <c r="AI237" s="357"/>
      <c r="AJ237" s="357"/>
      <c r="AK237" s="357"/>
      <c r="AL237" s="357"/>
      <c r="AM237" s="358"/>
      <c r="AN237" s="5"/>
      <c r="AO237" s="6"/>
      <c r="AP237" s="6"/>
      <c r="AQ237" s="6"/>
      <c r="AR237" s="6"/>
      <c r="AS237" s="6"/>
    </row>
    <row r="238" spans="1:45" ht="20.100000000000001" customHeight="1" x14ac:dyDescent="0.2">
      <c r="A238" s="27"/>
      <c r="B238" s="356"/>
      <c r="C238" s="357"/>
      <c r="D238" s="357"/>
      <c r="E238" s="357"/>
      <c r="F238" s="357"/>
      <c r="G238" s="357"/>
      <c r="H238" s="357"/>
      <c r="I238" s="357"/>
      <c r="J238" s="357"/>
      <c r="K238" s="357"/>
      <c r="L238" s="357"/>
      <c r="M238" s="357"/>
      <c r="N238" s="357"/>
      <c r="O238" s="357"/>
      <c r="P238" s="357"/>
      <c r="Q238" s="357"/>
      <c r="R238" s="357"/>
      <c r="S238" s="357"/>
      <c r="T238" s="357"/>
      <c r="U238" s="357"/>
      <c r="V238" s="357"/>
      <c r="W238" s="357"/>
      <c r="X238" s="357"/>
      <c r="Y238" s="357"/>
      <c r="Z238" s="357"/>
      <c r="AA238" s="357"/>
      <c r="AB238" s="357"/>
      <c r="AC238" s="357"/>
      <c r="AD238" s="357"/>
      <c r="AE238" s="357"/>
      <c r="AF238" s="357"/>
      <c r="AG238" s="357"/>
      <c r="AH238" s="357"/>
      <c r="AI238" s="357"/>
      <c r="AJ238" s="357"/>
      <c r="AK238" s="357"/>
      <c r="AL238" s="357"/>
      <c r="AM238" s="358"/>
      <c r="AN238" s="5"/>
      <c r="AO238" s="6"/>
      <c r="AP238" s="6"/>
      <c r="AQ238" s="6"/>
      <c r="AR238" s="6"/>
      <c r="AS238" s="6"/>
    </row>
    <row r="239" spans="1:45" ht="20.100000000000001" customHeight="1" x14ac:dyDescent="0.2">
      <c r="A239" s="27"/>
      <c r="B239" s="356"/>
      <c r="C239" s="357"/>
      <c r="D239" s="357"/>
      <c r="E239" s="357"/>
      <c r="F239" s="357"/>
      <c r="G239" s="357"/>
      <c r="H239" s="357"/>
      <c r="I239" s="357"/>
      <c r="J239" s="357"/>
      <c r="K239" s="357"/>
      <c r="L239" s="357"/>
      <c r="M239" s="357"/>
      <c r="N239" s="357"/>
      <c r="O239" s="357"/>
      <c r="P239" s="357"/>
      <c r="Q239" s="357"/>
      <c r="R239" s="357"/>
      <c r="S239" s="357"/>
      <c r="T239" s="357"/>
      <c r="U239" s="357"/>
      <c r="V239" s="357"/>
      <c r="W239" s="357"/>
      <c r="X239" s="357"/>
      <c r="Y239" s="357"/>
      <c r="Z239" s="357"/>
      <c r="AA239" s="357"/>
      <c r="AB239" s="357"/>
      <c r="AC239" s="357"/>
      <c r="AD239" s="357"/>
      <c r="AE239" s="357"/>
      <c r="AF239" s="357"/>
      <c r="AG239" s="357"/>
      <c r="AH239" s="357"/>
      <c r="AI239" s="357"/>
      <c r="AJ239" s="357"/>
      <c r="AK239" s="357"/>
      <c r="AL239" s="357"/>
      <c r="AM239" s="358"/>
      <c r="AN239" s="5"/>
      <c r="AO239" s="6"/>
      <c r="AP239" s="6"/>
      <c r="AQ239" s="6"/>
      <c r="AR239" s="6"/>
      <c r="AS239" s="6"/>
    </row>
    <row r="240" spans="1:45" ht="20.100000000000001" customHeight="1" x14ac:dyDescent="0.2">
      <c r="A240" s="27"/>
      <c r="B240" s="359"/>
      <c r="C240" s="360"/>
      <c r="D240" s="360"/>
      <c r="E240" s="360"/>
      <c r="F240" s="360"/>
      <c r="G240" s="360"/>
      <c r="H240" s="360"/>
      <c r="I240" s="360"/>
      <c r="J240" s="360"/>
      <c r="K240" s="360"/>
      <c r="L240" s="360"/>
      <c r="M240" s="360"/>
      <c r="N240" s="360"/>
      <c r="O240" s="360"/>
      <c r="P240" s="360"/>
      <c r="Q240" s="360"/>
      <c r="R240" s="360"/>
      <c r="S240" s="360"/>
      <c r="T240" s="360"/>
      <c r="U240" s="360"/>
      <c r="V240" s="360"/>
      <c r="W240" s="360"/>
      <c r="X240" s="360"/>
      <c r="Y240" s="360"/>
      <c r="Z240" s="360"/>
      <c r="AA240" s="360"/>
      <c r="AB240" s="360"/>
      <c r="AC240" s="360"/>
      <c r="AD240" s="360"/>
      <c r="AE240" s="360"/>
      <c r="AF240" s="360"/>
      <c r="AG240" s="360"/>
      <c r="AH240" s="360"/>
      <c r="AI240" s="360"/>
      <c r="AJ240" s="360"/>
      <c r="AK240" s="360"/>
      <c r="AL240" s="360"/>
      <c r="AM240" s="361"/>
      <c r="AN240" s="5"/>
      <c r="AO240" s="6"/>
      <c r="AP240" s="6"/>
      <c r="AQ240" s="6"/>
      <c r="AR240" s="6"/>
      <c r="AS240" s="6"/>
    </row>
    <row r="241" spans="1:46" ht="19.5" customHeight="1" x14ac:dyDescent="0.2">
      <c r="A241" s="27"/>
      <c r="B241" s="351" t="s">
        <v>29</v>
      </c>
      <c r="C241" s="351"/>
      <c r="D241" s="351"/>
      <c r="E241" s="351"/>
      <c r="F241" s="351"/>
      <c r="G241" s="351"/>
      <c r="H241" s="351"/>
      <c r="I241" s="351"/>
      <c r="J241" s="351"/>
      <c r="K241" s="351"/>
      <c r="L241" s="351"/>
      <c r="M241" s="351"/>
      <c r="N241" s="351"/>
      <c r="O241" s="351"/>
      <c r="P241" s="351"/>
      <c r="Q241" s="351"/>
      <c r="R241" s="351"/>
      <c r="S241" s="351"/>
      <c r="T241" s="351"/>
      <c r="U241" s="351"/>
      <c r="V241" s="351"/>
      <c r="W241" s="351"/>
      <c r="X241" s="351"/>
      <c r="Y241" s="351"/>
      <c r="Z241" s="351"/>
      <c r="AA241" s="351"/>
      <c r="AB241" s="351"/>
      <c r="AC241" s="351"/>
      <c r="AD241" s="351"/>
      <c r="AE241" s="351"/>
      <c r="AF241" s="351"/>
      <c r="AG241" s="351"/>
      <c r="AH241" s="351"/>
      <c r="AI241" s="351"/>
      <c r="AJ241" s="351"/>
      <c r="AK241" s="351"/>
      <c r="AL241" s="351"/>
      <c r="AM241" s="351"/>
      <c r="AN241" s="5"/>
      <c r="AO241" s="6"/>
      <c r="AP241" s="6"/>
      <c r="AQ241" s="6"/>
      <c r="AR241" s="6"/>
      <c r="AS241" s="6"/>
    </row>
    <row r="242" spans="1:46" s="46" customFormat="1" x14ac:dyDescent="0.2">
      <c r="A242" s="45"/>
      <c r="B242" s="366"/>
      <c r="C242" s="366"/>
      <c r="D242" s="366"/>
      <c r="E242" s="366"/>
      <c r="F242" s="366"/>
      <c r="G242" s="366"/>
      <c r="H242" s="366"/>
      <c r="I242" s="366"/>
      <c r="J242" s="366"/>
      <c r="K242" s="366"/>
      <c r="L242" s="366"/>
      <c r="M242" s="366"/>
      <c r="N242" s="366"/>
      <c r="O242" s="366"/>
      <c r="P242" s="366"/>
      <c r="Q242" s="366"/>
      <c r="R242" s="366"/>
      <c r="S242" s="366"/>
      <c r="T242" s="366"/>
      <c r="U242" s="366"/>
      <c r="V242" s="366"/>
      <c r="W242" s="366"/>
      <c r="X242" s="366"/>
      <c r="Y242" s="366"/>
      <c r="Z242" s="366"/>
      <c r="AA242" s="366"/>
      <c r="AB242" s="366"/>
      <c r="AC242" s="366"/>
      <c r="AD242" s="366"/>
      <c r="AE242" s="366"/>
      <c r="AF242" s="366"/>
      <c r="AG242" s="366"/>
      <c r="AH242" s="366"/>
      <c r="AI242" s="366"/>
      <c r="AJ242" s="366"/>
      <c r="AK242" s="366"/>
      <c r="AL242" s="366"/>
      <c r="AM242" s="366"/>
      <c r="AN242" s="12"/>
      <c r="AO242" s="13"/>
      <c r="AP242" s="6"/>
      <c r="AQ242" s="6"/>
      <c r="AR242" s="6"/>
      <c r="AS242" s="6"/>
      <c r="AT242" s="26"/>
    </row>
    <row r="243" spans="1:46" ht="103.5" customHeight="1" x14ac:dyDescent="0.2">
      <c r="A243" s="27"/>
      <c r="B243" s="161"/>
      <c r="C243" s="162"/>
      <c r="D243" s="162"/>
      <c r="E243" s="162"/>
      <c r="F243" s="162"/>
      <c r="G243" s="162"/>
      <c r="H243" s="162"/>
      <c r="I243" s="162"/>
      <c r="J243" s="162"/>
      <c r="K243" s="162"/>
      <c r="L243" s="162"/>
      <c r="M243" s="162"/>
      <c r="N243" s="162"/>
      <c r="O243" s="162"/>
      <c r="P243" s="162"/>
      <c r="Q243" s="162"/>
      <c r="R243" s="162"/>
      <c r="S243" s="162"/>
      <c r="T243" s="162"/>
      <c r="U243" s="163"/>
      <c r="V243" s="175"/>
      <c r="W243" s="176"/>
      <c r="X243" s="176"/>
      <c r="Y243" s="176"/>
      <c r="Z243" s="176"/>
      <c r="AA243" s="176"/>
      <c r="AB243" s="176"/>
      <c r="AC243" s="176"/>
      <c r="AD243" s="176"/>
      <c r="AE243" s="176"/>
      <c r="AF243" s="176"/>
      <c r="AG243" s="176"/>
      <c r="AH243" s="176"/>
      <c r="AI243" s="176"/>
      <c r="AJ243" s="176"/>
      <c r="AK243" s="176"/>
      <c r="AL243" s="176"/>
      <c r="AM243" s="177"/>
      <c r="AN243" s="14"/>
      <c r="AO243" s="6"/>
      <c r="AP243" s="6"/>
      <c r="AQ243" s="6"/>
      <c r="AR243" s="6"/>
      <c r="AS243" s="6"/>
    </row>
    <row r="244" spans="1:46" ht="15" customHeight="1" x14ac:dyDescent="0.2">
      <c r="A244" s="27"/>
      <c r="B244" s="169" t="s">
        <v>15</v>
      </c>
      <c r="C244" s="170"/>
      <c r="D244" s="170"/>
      <c r="E244" s="170"/>
      <c r="F244" s="170"/>
      <c r="G244" s="170"/>
      <c r="H244" s="170"/>
      <c r="I244" s="170"/>
      <c r="J244" s="170"/>
      <c r="K244" s="170"/>
      <c r="L244" s="170"/>
      <c r="M244" s="170"/>
      <c r="N244" s="170"/>
      <c r="O244" s="170"/>
      <c r="P244" s="170"/>
      <c r="Q244" s="170"/>
      <c r="R244" s="170"/>
      <c r="S244" s="170"/>
      <c r="T244" s="170"/>
      <c r="U244" s="171"/>
      <c r="V244" s="178" t="s">
        <v>15</v>
      </c>
      <c r="W244" s="179"/>
      <c r="X244" s="179"/>
      <c r="Y244" s="179"/>
      <c r="Z244" s="179"/>
      <c r="AA244" s="179"/>
      <c r="AB244" s="179"/>
      <c r="AC244" s="179"/>
      <c r="AD244" s="179"/>
      <c r="AE244" s="179"/>
      <c r="AF244" s="179"/>
      <c r="AG244" s="179"/>
      <c r="AH244" s="179"/>
      <c r="AI244" s="179"/>
      <c r="AJ244" s="179"/>
      <c r="AK244" s="179"/>
      <c r="AL244" s="179"/>
      <c r="AM244" s="180"/>
      <c r="AN244" s="14"/>
      <c r="AO244" s="6"/>
      <c r="AP244" s="6"/>
      <c r="AQ244" s="6"/>
      <c r="AR244" s="6"/>
      <c r="AS244" s="6"/>
    </row>
    <row r="245" spans="1:46" ht="29.25" customHeight="1" x14ac:dyDescent="0.2">
      <c r="A245" s="27"/>
      <c r="B245" s="15" t="s">
        <v>17</v>
      </c>
      <c r="C245" s="16"/>
      <c r="D245" s="16"/>
      <c r="E245" s="16"/>
      <c r="F245" s="16"/>
      <c r="G245" s="16"/>
      <c r="H245" s="16"/>
      <c r="I245" s="16"/>
      <c r="J245" s="16"/>
      <c r="K245" s="16"/>
      <c r="L245" s="93"/>
      <c r="M245" s="93"/>
      <c r="N245" s="93"/>
      <c r="O245" s="93"/>
      <c r="P245" s="93"/>
      <c r="Q245" s="93"/>
      <c r="R245" s="93"/>
      <c r="S245" s="93"/>
      <c r="T245" s="93"/>
      <c r="U245" s="94"/>
      <c r="V245" s="181" t="s">
        <v>17</v>
      </c>
      <c r="W245" s="182"/>
      <c r="X245" s="182"/>
      <c r="Y245" s="182"/>
      <c r="Z245" s="182"/>
      <c r="AA245" s="182"/>
      <c r="AB245" s="182"/>
      <c r="AC245" s="182"/>
      <c r="AD245" s="78"/>
      <c r="AE245" s="78"/>
      <c r="AF245" s="78"/>
      <c r="AG245" s="78"/>
      <c r="AH245" s="78"/>
      <c r="AI245" s="78"/>
      <c r="AJ245" s="96"/>
      <c r="AK245" s="96"/>
      <c r="AL245" s="96"/>
      <c r="AM245" s="95"/>
      <c r="AN245" s="17"/>
      <c r="AO245" s="6"/>
      <c r="AP245" s="6"/>
      <c r="AQ245" s="6"/>
      <c r="AR245" s="6"/>
      <c r="AS245" s="6"/>
    </row>
    <row r="246" spans="1:46" ht="30" customHeight="1" x14ac:dyDescent="0.2">
      <c r="A246" s="27"/>
      <c r="B246" s="172" t="s">
        <v>23</v>
      </c>
      <c r="C246" s="173"/>
      <c r="D246" s="173"/>
      <c r="E246" s="173"/>
      <c r="F246" s="173"/>
      <c r="G246" s="173"/>
      <c r="H246" s="173"/>
      <c r="I246" s="173"/>
      <c r="J246" s="173"/>
      <c r="K246" s="173"/>
      <c r="L246" s="173"/>
      <c r="M246" s="173"/>
      <c r="N246" s="173"/>
      <c r="O246" s="173"/>
      <c r="P246" s="173"/>
      <c r="Q246" s="173"/>
      <c r="R246" s="173"/>
      <c r="S246" s="173"/>
      <c r="T246" s="173"/>
      <c r="U246" s="174"/>
      <c r="V246" s="183" t="s">
        <v>18</v>
      </c>
      <c r="W246" s="184"/>
      <c r="X246" s="184"/>
      <c r="Y246" s="184"/>
      <c r="Z246" s="184"/>
      <c r="AA246" s="184"/>
      <c r="AB246" s="184"/>
      <c r="AC246" s="184"/>
      <c r="AD246" s="80"/>
      <c r="AE246" s="80"/>
      <c r="AF246" s="80"/>
      <c r="AG246" s="80"/>
      <c r="AH246" s="80"/>
      <c r="AI246" s="80"/>
      <c r="AJ246" s="96"/>
      <c r="AK246" s="96"/>
      <c r="AL246" s="96"/>
      <c r="AM246" s="95"/>
      <c r="AN246" s="17"/>
      <c r="AO246" s="6"/>
      <c r="AP246" s="6"/>
      <c r="AQ246" s="6"/>
      <c r="AR246" s="6"/>
      <c r="AS246" s="6"/>
    </row>
    <row r="247" spans="1:46" ht="11.25" customHeight="1" x14ac:dyDescent="0.2">
      <c r="A247" s="27"/>
      <c r="D247" s="7"/>
      <c r="E247" s="7"/>
      <c r="F247" s="7"/>
      <c r="G247" s="7"/>
      <c r="H247" s="7"/>
      <c r="I247" s="7"/>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32"/>
      <c r="AK247" s="350" t="s">
        <v>25</v>
      </c>
      <c r="AL247" s="350"/>
      <c r="AM247" s="350"/>
      <c r="AN247" s="41"/>
      <c r="AO247" s="6"/>
      <c r="AP247" s="6"/>
      <c r="AQ247" s="6"/>
      <c r="AR247" s="6"/>
      <c r="AS247" s="6"/>
    </row>
    <row r="248" spans="1:46" ht="11.25" customHeight="1" x14ac:dyDescent="0.2">
      <c r="A248" s="27"/>
      <c r="D248" s="7"/>
      <c r="E248" s="7"/>
      <c r="F248" s="7"/>
      <c r="G248" s="7"/>
      <c r="H248" s="7"/>
      <c r="I248" s="7"/>
      <c r="J248" s="7"/>
      <c r="K248" s="7"/>
      <c r="L248" s="7"/>
      <c r="M248" s="7"/>
      <c r="N248" s="7"/>
      <c r="O248" s="7"/>
      <c r="P248" s="7"/>
      <c r="Q248" s="7"/>
      <c r="R248" s="7"/>
      <c r="S248" s="7"/>
      <c r="T248" s="7"/>
      <c r="U248" s="7"/>
      <c r="V248" s="7"/>
      <c r="W248" s="7"/>
      <c r="X248" s="7"/>
      <c r="Y248" s="7"/>
      <c r="Z248" s="7"/>
      <c r="AA248" s="7"/>
      <c r="AB248" s="7"/>
      <c r="AC248" s="7"/>
      <c r="AD248" s="7"/>
      <c r="AE248" s="7"/>
      <c r="AF248" s="7"/>
      <c r="AG248" s="7"/>
      <c r="AH248" s="7"/>
      <c r="AI248" s="7"/>
      <c r="AJ248" s="32"/>
      <c r="AK248" s="350" t="s">
        <v>16</v>
      </c>
      <c r="AL248" s="350"/>
      <c r="AM248" s="350"/>
      <c r="AN248" s="41"/>
      <c r="AO248" s="6"/>
      <c r="AP248" s="6"/>
      <c r="AQ248" s="6"/>
      <c r="AR248" s="6"/>
      <c r="AS248" s="6"/>
    </row>
    <row r="249" spans="1:46" ht="5.25" customHeight="1" thickBot="1" x14ac:dyDescent="0.25">
      <c r="A249" s="47"/>
      <c r="B249" s="18"/>
      <c r="C249" s="18"/>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48"/>
      <c r="AK249" s="48"/>
      <c r="AL249" s="48"/>
      <c r="AM249" s="48"/>
      <c r="AN249" s="20"/>
      <c r="AO249" s="6"/>
    </row>
    <row r="250" spans="1:46" x14ac:dyDescent="0.2">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N250" s="6"/>
      <c r="AO250" s="6"/>
    </row>
    <row r="251" spans="1:46" x14ac:dyDescent="0.2">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row>
    <row r="252" spans="1:46" x14ac:dyDescent="0.2">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row>
    <row r="253" spans="1:46" x14ac:dyDescent="0.2">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row>
  </sheetData>
  <mergeCells count="501">
    <mergeCell ref="AD83:AG83"/>
    <mergeCell ref="AD84:AF84"/>
    <mergeCell ref="AK81:AM81"/>
    <mergeCell ref="AH83:AJ84"/>
    <mergeCell ref="AK83:AM84"/>
    <mergeCell ref="Y84:Z84"/>
    <mergeCell ref="S100:T101"/>
    <mergeCell ref="AA82:AD82"/>
    <mergeCell ref="AE81:AG81"/>
    <mergeCell ref="B86:Q110"/>
    <mergeCell ref="S96:AM96"/>
    <mergeCell ref="S97:U98"/>
    <mergeCell ref="V97:Z98"/>
    <mergeCell ref="AA97:AD98"/>
    <mergeCell ref="AE97:AM97"/>
    <mergeCell ref="S99:U99"/>
    <mergeCell ref="V99:Z99"/>
    <mergeCell ref="S88:Z94"/>
    <mergeCell ref="AA88:AG94"/>
    <mergeCell ref="AA85:AC86"/>
    <mergeCell ref="AD85:AF86"/>
    <mergeCell ref="AG85:AG86"/>
    <mergeCell ref="AH85:AJ86"/>
    <mergeCell ref="AK85:AM86"/>
    <mergeCell ref="S102:T102"/>
    <mergeCell ref="U102:X102"/>
    <mergeCell ref="U100:Z100"/>
    <mergeCell ref="AA100:AC101"/>
    <mergeCell ref="AD100:AG100"/>
    <mergeCell ref="AH100:AJ101"/>
    <mergeCell ref="AK100:AM101"/>
    <mergeCell ref="U101:X101"/>
    <mergeCell ref="AA99:AD99"/>
    <mergeCell ref="B77:Q77"/>
    <mergeCell ref="S77:AM77"/>
    <mergeCell ref="X25:AD25"/>
    <mergeCell ref="X26:AD26"/>
    <mergeCell ref="X27:AD27"/>
    <mergeCell ref="X28:AD28"/>
    <mergeCell ref="X29:AD29"/>
    <mergeCell ref="X30:AD30"/>
    <mergeCell ref="X31:AD31"/>
    <mergeCell ref="X32:AD32"/>
    <mergeCell ref="X33:AD33"/>
    <mergeCell ref="X34:AD34"/>
    <mergeCell ref="X35:AD35"/>
    <mergeCell ref="B40:AM40"/>
    <mergeCell ref="D33:I33"/>
    <mergeCell ref="D34:I34"/>
    <mergeCell ref="X36:AD36"/>
    <mergeCell ref="D35:I35"/>
    <mergeCell ref="D36:I36"/>
    <mergeCell ref="K36:T36"/>
    <mergeCell ref="AF30:AH30"/>
    <mergeCell ref="W42:X42"/>
    <mergeCell ref="Z42:AA44"/>
    <mergeCell ref="Z45:AA47"/>
    <mergeCell ref="AJ30:AL30"/>
    <mergeCell ref="AF33:AH33"/>
    <mergeCell ref="AJ33:AL33"/>
    <mergeCell ref="AF34:AH34"/>
    <mergeCell ref="AJ34:AL34"/>
    <mergeCell ref="AF31:AL31"/>
    <mergeCell ref="AF32:AL32"/>
    <mergeCell ref="AF25:AL25"/>
    <mergeCell ref="AF26:AL26"/>
    <mergeCell ref="AF27:AL27"/>
    <mergeCell ref="AF28:AL28"/>
    <mergeCell ref="D25:I25"/>
    <mergeCell ref="K25:T25"/>
    <mergeCell ref="K26:T26"/>
    <mergeCell ref="K27:T27"/>
    <mergeCell ref="K28:T28"/>
    <mergeCell ref="K29:T29"/>
    <mergeCell ref="K31:T31"/>
    <mergeCell ref="K32:T32"/>
    <mergeCell ref="K35:T35"/>
    <mergeCell ref="Q30:T30"/>
    <mergeCell ref="K33:N33"/>
    <mergeCell ref="K34:N34"/>
    <mergeCell ref="D30:I30"/>
    <mergeCell ref="D31:I31"/>
    <mergeCell ref="B10:AM10"/>
    <mergeCell ref="B14:H14"/>
    <mergeCell ref="B12:H12"/>
    <mergeCell ref="B15:H15"/>
    <mergeCell ref="B16:H16"/>
    <mergeCell ref="I12:AM12"/>
    <mergeCell ref="I15:AM15"/>
    <mergeCell ref="I16:AM16"/>
    <mergeCell ref="I13:AM13"/>
    <mergeCell ref="B13:H13"/>
    <mergeCell ref="B6:AM6"/>
    <mergeCell ref="U8:X8"/>
    <mergeCell ref="S8:T8"/>
    <mergeCell ref="AK8:AL8"/>
    <mergeCell ref="AI8:AJ8"/>
    <mergeCell ref="D8:G8"/>
    <mergeCell ref="AI2:AJ2"/>
    <mergeCell ref="AK2:AM2"/>
    <mergeCell ref="AI3:AJ3"/>
    <mergeCell ref="AK3:AM3"/>
    <mergeCell ref="AI4:AJ4"/>
    <mergeCell ref="AK4:AM4"/>
    <mergeCell ref="B2:H4"/>
    <mergeCell ref="I2:AH3"/>
    <mergeCell ref="I4:AH4"/>
    <mergeCell ref="AA8:AG8"/>
    <mergeCell ref="Y8:Z8"/>
    <mergeCell ref="H8:P8"/>
    <mergeCell ref="AK247:AM247"/>
    <mergeCell ref="AK248:AM248"/>
    <mergeCell ref="B241:AM241"/>
    <mergeCell ref="B231:AM231"/>
    <mergeCell ref="B232:AM232"/>
    <mergeCell ref="B233:AM240"/>
    <mergeCell ref="B214:AM229"/>
    <mergeCell ref="B199:I199"/>
    <mergeCell ref="G18:AM18"/>
    <mergeCell ref="B196:AM196"/>
    <mergeCell ref="B194:AM194"/>
    <mergeCell ref="AF35:AL35"/>
    <mergeCell ref="AF36:AL36"/>
    <mergeCell ref="B38:AM38"/>
    <mergeCell ref="Q33:T33"/>
    <mergeCell ref="Q34:T34"/>
    <mergeCell ref="K30:N30"/>
    <mergeCell ref="D26:I26"/>
    <mergeCell ref="D27:I27"/>
    <mergeCell ref="D28:I28"/>
    <mergeCell ref="D29:I29"/>
    <mergeCell ref="B242:AM242"/>
    <mergeCell ref="AF29:AL29"/>
    <mergeCell ref="D32:I32"/>
    <mergeCell ref="B17:H17"/>
    <mergeCell ref="I17:AM17"/>
    <mergeCell ref="K14:N14"/>
    <mergeCell ref="O14:W14"/>
    <mergeCell ref="Y14:AA14"/>
    <mergeCell ref="AC14:AM14"/>
    <mergeCell ref="D24:I24"/>
    <mergeCell ref="K24:T24"/>
    <mergeCell ref="AF24:AL24"/>
    <mergeCell ref="B19:AM19"/>
    <mergeCell ref="B21:T21"/>
    <mergeCell ref="W21:AM21"/>
    <mergeCell ref="D23:I23"/>
    <mergeCell ref="AF23:AL23"/>
    <mergeCell ref="X23:AD23"/>
    <mergeCell ref="X24:AD24"/>
    <mergeCell ref="K23:T23"/>
    <mergeCell ref="I82:K82"/>
    <mergeCell ref="I83:K83"/>
    <mergeCell ref="I84:K84"/>
    <mergeCell ref="I81:K81"/>
    <mergeCell ref="L84:N84"/>
    <mergeCell ref="S82:U82"/>
    <mergeCell ref="V82:Z82"/>
    <mergeCell ref="G45:I45"/>
    <mergeCell ref="M45:O45"/>
    <mergeCell ref="M46:O46"/>
    <mergeCell ref="M48:O48"/>
    <mergeCell ref="M52:AA66"/>
    <mergeCell ref="B75:AM75"/>
    <mergeCell ref="AA80:AD81"/>
    <mergeCell ref="V80:Z81"/>
    <mergeCell ref="S80:U81"/>
    <mergeCell ref="O79:Q80"/>
    <mergeCell ref="S83:T84"/>
    <mergeCell ref="U83:Z83"/>
    <mergeCell ref="U84:X84"/>
    <mergeCell ref="S79:AM79"/>
    <mergeCell ref="AE82:AG82"/>
    <mergeCell ref="AH82:AJ82"/>
    <mergeCell ref="AK82:AM82"/>
    <mergeCell ref="B42:H42"/>
    <mergeCell ref="I42:Q42"/>
    <mergeCell ref="G43:I43"/>
    <mergeCell ref="M43:O43"/>
    <mergeCell ref="B47:E47"/>
    <mergeCell ref="G47:I47"/>
    <mergeCell ref="M47:O47"/>
    <mergeCell ref="M51:AA51"/>
    <mergeCell ref="B51:L51"/>
    <mergeCell ref="S45:U45"/>
    <mergeCell ref="S46:U46"/>
    <mergeCell ref="S47:U47"/>
    <mergeCell ref="S48:U48"/>
    <mergeCell ref="W45:X45"/>
    <mergeCell ref="Z48:AA49"/>
    <mergeCell ref="B112:AM112"/>
    <mergeCell ref="B114:AM117"/>
    <mergeCell ref="AA83:AC84"/>
    <mergeCell ref="AE99:AG99"/>
    <mergeCell ref="AH99:AJ99"/>
    <mergeCell ref="AK99:AM99"/>
    <mergeCell ref="S104:Z110"/>
    <mergeCell ref="AA104:AG110"/>
    <mergeCell ref="AH104:AM110"/>
    <mergeCell ref="G84:H84"/>
    <mergeCell ref="S85:T86"/>
    <mergeCell ref="U85:X86"/>
    <mergeCell ref="Y85:Z86"/>
    <mergeCell ref="Y101:Z101"/>
    <mergeCell ref="AD101:AF101"/>
    <mergeCell ref="AH88:AM94"/>
    <mergeCell ref="AH98:AJ98"/>
    <mergeCell ref="AK98:AM98"/>
    <mergeCell ref="AE98:AG98"/>
    <mergeCell ref="Y102:Z102"/>
    <mergeCell ref="AA102:AC102"/>
    <mergeCell ref="AD102:AF102"/>
    <mergeCell ref="AH102:AJ102"/>
    <mergeCell ref="AK102:AM102"/>
    <mergeCell ref="AC56:AM66"/>
    <mergeCell ref="AC42:AM55"/>
    <mergeCell ref="S44:X44"/>
    <mergeCell ref="G44:K44"/>
    <mergeCell ref="M44:Q44"/>
    <mergeCell ref="L79:N80"/>
    <mergeCell ref="L81:N81"/>
    <mergeCell ref="B82:E82"/>
    <mergeCell ref="B83:E83"/>
    <mergeCell ref="G46:I46"/>
    <mergeCell ref="G48:I48"/>
    <mergeCell ref="L82:N82"/>
    <mergeCell ref="L83:N83"/>
    <mergeCell ref="B52:L66"/>
    <mergeCell ref="B46:E46"/>
    <mergeCell ref="B48:E48"/>
    <mergeCell ref="C50:G50"/>
    <mergeCell ref="O81:Q84"/>
    <mergeCell ref="B84:E84"/>
    <mergeCell ref="G79:H80"/>
    <mergeCell ref="I79:K80"/>
    <mergeCell ref="G81:H81"/>
    <mergeCell ref="G82:H82"/>
    <mergeCell ref="G83:H83"/>
    <mergeCell ref="AE80:AM80"/>
    <mergeCell ref="AH81:AJ81"/>
    <mergeCell ref="N166:Q166"/>
    <mergeCell ref="N163:Q163"/>
    <mergeCell ref="N157:Q157"/>
    <mergeCell ref="N159:Q159"/>
    <mergeCell ref="N165:Q165"/>
    <mergeCell ref="V159:Y159"/>
    <mergeCell ref="Z159:AA159"/>
    <mergeCell ref="N160:Q160"/>
    <mergeCell ref="R160:S160"/>
    <mergeCell ref="T160:U160"/>
    <mergeCell ref="R157:S157"/>
    <mergeCell ref="T157:U157"/>
    <mergeCell ref="V157:Y157"/>
    <mergeCell ref="Z157:AA157"/>
    <mergeCell ref="N158:Q158"/>
    <mergeCell ref="R158:S158"/>
    <mergeCell ref="T158:U158"/>
    <mergeCell ref="V158:Y158"/>
    <mergeCell ref="Z158:AA158"/>
    <mergeCell ref="B120:AM120"/>
    <mergeCell ref="R154:AA154"/>
    <mergeCell ref="B156:E156"/>
    <mergeCell ref="B157:E157"/>
    <mergeCell ref="B158:E158"/>
    <mergeCell ref="F155:H155"/>
    <mergeCell ref="B159:E159"/>
    <mergeCell ref="F159:H159"/>
    <mergeCell ref="I159:K159"/>
    <mergeCell ref="B154:E155"/>
    <mergeCell ref="I155:K155"/>
    <mergeCell ref="F154:K154"/>
    <mergeCell ref="F156:H156"/>
    <mergeCell ref="I156:K156"/>
    <mergeCell ref="F157:H157"/>
    <mergeCell ref="F158:H158"/>
    <mergeCell ref="I157:K157"/>
    <mergeCell ref="I158:K158"/>
    <mergeCell ref="B124:AM135"/>
    <mergeCell ref="B137:AM137"/>
    <mergeCell ref="B139:AM148"/>
    <mergeCell ref="N164:Q164"/>
    <mergeCell ref="R164:S164"/>
    <mergeCell ref="T164:U164"/>
    <mergeCell ref="V164:Y164"/>
    <mergeCell ref="Z164:AA164"/>
    <mergeCell ref="V160:Y160"/>
    <mergeCell ref="Z160:AA160"/>
    <mergeCell ref="N161:Q161"/>
    <mergeCell ref="R161:S161"/>
    <mergeCell ref="T161:U161"/>
    <mergeCell ref="V161:Y161"/>
    <mergeCell ref="Z161:AA161"/>
    <mergeCell ref="R163:S163"/>
    <mergeCell ref="T163:U163"/>
    <mergeCell ref="V163:Y163"/>
    <mergeCell ref="Z163:AA163"/>
    <mergeCell ref="N162:Q162"/>
    <mergeCell ref="V162:Y162"/>
    <mergeCell ref="Z162:AA162"/>
    <mergeCell ref="B150:AM150"/>
    <mergeCell ref="B152:AM152"/>
    <mergeCell ref="B122:AM122"/>
    <mergeCell ref="R159:S159"/>
    <mergeCell ref="B68:AM68"/>
    <mergeCell ref="B70:AM73"/>
    <mergeCell ref="AK198:AM198"/>
    <mergeCell ref="AG198:AJ198"/>
    <mergeCell ref="AC198:AF198"/>
    <mergeCell ref="R198:AB198"/>
    <mergeCell ref="J198:Q198"/>
    <mergeCell ref="B198:I198"/>
    <mergeCell ref="AC154:AM166"/>
    <mergeCell ref="R155:S156"/>
    <mergeCell ref="T155:U156"/>
    <mergeCell ref="V155:Y156"/>
    <mergeCell ref="Z155:AA156"/>
    <mergeCell ref="N154:Q156"/>
    <mergeCell ref="M154:M156"/>
    <mergeCell ref="M168:AM173"/>
    <mergeCell ref="R166:S166"/>
    <mergeCell ref="T166:U166"/>
    <mergeCell ref="V166:Y166"/>
    <mergeCell ref="Z166:AA166"/>
    <mergeCell ref="R162:S162"/>
    <mergeCell ref="T162:U162"/>
    <mergeCell ref="B244:U244"/>
    <mergeCell ref="B246:U246"/>
    <mergeCell ref="V243:AM243"/>
    <mergeCell ref="V244:AM244"/>
    <mergeCell ref="V245:AC245"/>
    <mergeCell ref="V246:AC246"/>
    <mergeCell ref="B201:I201"/>
    <mergeCell ref="J201:Q201"/>
    <mergeCell ref="R201:AB201"/>
    <mergeCell ref="AC201:AF201"/>
    <mergeCell ref="AG201:AJ201"/>
    <mergeCell ref="AK201:AM201"/>
    <mergeCell ref="B205:I205"/>
    <mergeCell ref="J205:Q205"/>
    <mergeCell ref="R205:AB205"/>
    <mergeCell ref="AC205:AF205"/>
    <mergeCell ref="AG205:AJ205"/>
    <mergeCell ref="AK205:AM205"/>
    <mergeCell ref="B206:I206"/>
    <mergeCell ref="J206:Q206"/>
    <mergeCell ref="R206:AB206"/>
    <mergeCell ref="AC206:AF206"/>
    <mergeCell ref="B208:I208"/>
    <mergeCell ref="J208:Q208"/>
    <mergeCell ref="AG206:AJ206"/>
    <mergeCell ref="AK206:AM206"/>
    <mergeCell ref="B207:I207"/>
    <mergeCell ref="J207:Q207"/>
    <mergeCell ref="R207:AB207"/>
    <mergeCell ref="AC207:AF207"/>
    <mergeCell ref="AG207:AJ207"/>
    <mergeCell ref="AK207:AM207"/>
    <mergeCell ref="J199:Q199"/>
    <mergeCell ref="R199:AB199"/>
    <mergeCell ref="AC199:AF199"/>
    <mergeCell ref="B203:I203"/>
    <mergeCell ref="J203:Q203"/>
    <mergeCell ref="R203:AB203"/>
    <mergeCell ref="AC203:AF203"/>
    <mergeCell ref="AG203:AJ203"/>
    <mergeCell ref="AK203:AM203"/>
    <mergeCell ref="B204:I204"/>
    <mergeCell ref="J204:Q204"/>
    <mergeCell ref="R204:AB204"/>
    <mergeCell ref="AC204:AF204"/>
    <mergeCell ref="AG204:AJ204"/>
    <mergeCell ref="AK204:AM204"/>
    <mergeCell ref="B243:U243"/>
    <mergeCell ref="R208:AB208"/>
    <mergeCell ref="AC208:AF208"/>
    <mergeCell ref="AG208:AJ208"/>
    <mergeCell ref="AK208:AM208"/>
    <mergeCell ref="B209:I209"/>
    <mergeCell ref="J209:Q209"/>
    <mergeCell ref="R209:AB209"/>
    <mergeCell ref="AC209:AF209"/>
    <mergeCell ref="AG209:AJ209"/>
    <mergeCell ref="AK209:AM209"/>
    <mergeCell ref="B212:AM212"/>
    <mergeCell ref="T159:U159"/>
    <mergeCell ref="AK179:AM179"/>
    <mergeCell ref="AK180:AM180"/>
    <mergeCell ref="Q179:AE179"/>
    <mergeCell ref="AF179:AJ179"/>
    <mergeCell ref="B180:C180"/>
    <mergeCell ref="D180:G180"/>
    <mergeCell ref="H180:M180"/>
    <mergeCell ref="N180:P180"/>
    <mergeCell ref="Q180:AE180"/>
    <mergeCell ref="AF180:AJ180"/>
    <mergeCell ref="B177:C177"/>
    <mergeCell ref="D177:G177"/>
    <mergeCell ref="H177:M177"/>
    <mergeCell ref="N177:P177"/>
    <mergeCell ref="Q177:AE177"/>
    <mergeCell ref="AF177:AJ177"/>
    <mergeCell ref="B175:AM175"/>
    <mergeCell ref="AK177:AM177"/>
    <mergeCell ref="B160:K173"/>
    <mergeCell ref="R165:S165"/>
    <mergeCell ref="T165:U165"/>
    <mergeCell ref="V165:Y165"/>
    <mergeCell ref="Z165:AA165"/>
    <mergeCell ref="AK178:AM178"/>
    <mergeCell ref="B179:C179"/>
    <mergeCell ref="D179:G179"/>
    <mergeCell ref="H179:M179"/>
    <mergeCell ref="N179:P179"/>
    <mergeCell ref="AK181:AM181"/>
    <mergeCell ref="AK182:AM182"/>
    <mergeCell ref="B181:C181"/>
    <mergeCell ref="D181:G181"/>
    <mergeCell ref="H181:M181"/>
    <mergeCell ref="B178:C178"/>
    <mergeCell ref="D178:G178"/>
    <mergeCell ref="H178:M178"/>
    <mergeCell ref="N178:P178"/>
    <mergeCell ref="Q178:AE178"/>
    <mergeCell ref="AF178:AJ178"/>
    <mergeCell ref="N181:P181"/>
    <mergeCell ref="Q181:AE181"/>
    <mergeCell ref="AK183:AM183"/>
    <mergeCell ref="AF181:AJ181"/>
    <mergeCell ref="AK184:AM184"/>
    <mergeCell ref="B183:C183"/>
    <mergeCell ref="D183:G183"/>
    <mergeCell ref="H183:M183"/>
    <mergeCell ref="N183:P183"/>
    <mergeCell ref="Q183:AE183"/>
    <mergeCell ref="AF183:AJ183"/>
    <mergeCell ref="B184:C184"/>
    <mergeCell ref="D184:G184"/>
    <mergeCell ref="H184:M184"/>
    <mergeCell ref="N184:P184"/>
    <mergeCell ref="Q184:AE184"/>
    <mergeCell ref="AF184:AJ184"/>
    <mergeCell ref="B182:C182"/>
    <mergeCell ref="D182:G182"/>
    <mergeCell ref="H182:M182"/>
    <mergeCell ref="N182:P182"/>
    <mergeCell ref="Q182:AE182"/>
    <mergeCell ref="AF182:AJ182"/>
    <mergeCell ref="B185:E185"/>
    <mergeCell ref="F185:M185"/>
    <mergeCell ref="N185:P185"/>
    <mergeCell ref="Q185:AE185"/>
    <mergeCell ref="AF185:AM185"/>
    <mergeCell ref="B186:E186"/>
    <mergeCell ref="F186:M186"/>
    <mergeCell ref="N186:P186"/>
    <mergeCell ref="Q186:AE186"/>
    <mergeCell ref="AF186:AM186"/>
    <mergeCell ref="B190:E190"/>
    <mergeCell ref="F190:M190"/>
    <mergeCell ref="N190:P190"/>
    <mergeCell ref="Q190:AE190"/>
    <mergeCell ref="AF190:AM190"/>
    <mergeCell ref="B191:E191"/>
    <mergeCell ref="F191:M191"/>
    <mergeCell ref="N191:P191"/>
    <mergeCell ref="Q191:AE191"/>
    <mergeCell ref="AF191:AM191"/>
    <mergeCell ref="B192:E192"/>
    <mergeCell ref="F192:M192"/>
    <mergeCell ref="N192:P192"/>
    <mergeCell ref="Q192:AE192"/>
    <mergeCell ref="AF192:AM192"/>
    <mergeCell ref="B202:I202"/>
    <mergeCell ref="J202:Q202"/>
    <mergeCell ref="R202:AB202"/>
    <mergeCell ref="AC202:AF202"/>
    <mergeCell ref="AG202:AJ202"/>
    <mergeCell ref="AK202:AM202"/>
    <mergeCell ref="AG199:AJ199"/>
    <mergeCell ref="AK199:AM199"/>
    <mergeCell ref="B200:I200"/>
    <mergeCell ref="J200:Q200"/>
    <mergeCell ref="R200:AB200"/>
    <mergeCell ref="AC200:AF200"/>
    <mergeCell ref="AG200:AJ200"/>
    <mergeCell ref="AK200:AM200"/>
    <mergeCell ref="B189:E189"/>
    <mergeCell ref="F189:M189"/>
    <mergeCell ref="N189:P189"/>
    <mergeCell ref="Q189:AE189"/>
    <mergeCell ref="AF189:AM189"/>
    <mergeCell ref="B187:E187"/>
    <mergeCell ref="F187:M187"/>
    <mergeCell ref="N187:P187"/>
    <mergeCell ref="Q187:AE187"/>
    <mergeCell ref="AF187:AM187"/>
    <mergeCell ref="B188:E188"/>
    <mergeCell ref="F188:M188"/>
    <mergeCell ref="N188:P188"/>
    <mergeCell ref="Q188:AE188"/>
    <mergeCell ref="AF188:AM188"/>
  </mergeCells>
  <conditionalFormatting sqref="B52:L66 M168:AM173 B68:L68 B70:L73">
    <cfRule type="containsBlanks" dxfId="22" priority="83">
      <formula>LEN(TRIM(B52))=0</formula>
    </cfRule>
  </conditionalFormatting>
  <conditionalFormatting sqref="W48">
    <cfRule type="cellIs" dxfId="21" priority="57" operator="between">
      <formula>-10%</formula>
      <formula>-0.05</formula>
    </cfRule>
    <cfRule type="cellIs" dxfId="20" priority="58" operator="greaterThanOrEqual">
      <formula>-0.05</formula>
    </cfRule>
    <cfRule type="cellIs" dxfId="19" priority="60" operator="lessThan">
      <formula>-0.1</formula>
    </cfRule>
  </conditionalFormatting>
  <conditionalFormatting sqref="Z42">
    <cfRule type="iconSet" priority="51">
      <iconSet showValue="0">
        <cfvo type="percent" val="0"/>
        <cfvo type="num" val="-0.1"/>
        <cfvo type="num" val="-0.05"/>
      </iconSet>
    </cfRule>
  </conditionalFormatting>
  <conditionalFormatting sqref="G82">
    <cfRule type="containsBlanks" dxfId="18" priority="49">
      <formula>LEN(TRIM(G82))=0</formula>
    </cfRule>
  </conditionalFormatting>
  <conditionalFormatting sqref="G83">
    <cfRule type="containsBlanks" dxfId="17" priority="48">
      <formula>LEN(TRIM(G83))=0</formula>
    </cfRule>
  </conditionalFormatting>
  <conditionalFormatting sqref="O81">
    <cfRule type="iconSet" priority="44">
      <iconSet showValue="0">
        <cfvo type="percent" val="0"/>
        <cfvo type="num" val="-0.1"/>
        <cfvo type="num" val="-0.05"/>
      </iconSet>
    </cfRule>
  </conditionalFormatting>
  <conditionalFormatting sqref="I82">
    <cfRule type="containsBlanks" dxfId="16" priority="41">
      <formula>LEN(TRIM(I82))=0</formula>
    </cfRule>
  </conditionalFormatting>
  <conditionalFormatting sqref="I83">
    <cfRule type="containsBlanks" dxfId="15" priority="40">
      <formula>LEN(TRIM(I83))=0</formula>
    </cfRule>
  </conditionalFormatting>
  <conditionalFormatting sqref="L84">
    <cfRule type="cellIs" dxfId="14" priority="37" operator="between">
      <formula>-10%</formula>
      <formula>-0.05</formula>
    </cfRule>
    <cfRule type="cellIs" dxfId="13" priority="38" operator="greaterThanOrEqual">
      <formula>-0.05</formula>
    </cfRule>
    <cfRule type="cellIs" dxfId="12" priority="39" operator="lessThan">
      <formula>-0.1</formula>
    </cfRule>
  </conditionalFormatting>
  <conditionalFormatting sqref="F156:K159">
    <cfRule type="containsBlanks" dxfId="11" priority="19">
      <formula>LEN(TRIM(F156))=0</formula>
    </cfRule>
  </conditionalFormatting>
  <conditionalFormatting sqref="R198 B198">
    <cfRule type="containsBlanks" dxfId="10" priority="77">
      <formula>LEN(TRIM(B198))=0</formula>
    </cfRule>
  </conditionalFormatting>
  <conditionalFormatting sqref="B199:AM200 B208:AM209">
    <cfRule type="containsBlanks" dxfId="9" priority="16">
      <formula>LEN(TRIM(B199))=0</formula>
    </cfRule>
  </conditionalFormatting>
  <conditionalFormatting sqref="B201:AM201 B205:AM207">
    <cfRule type="containsBlanks" dxfId="8" priority="15">
      <formula>LEN(TRIM(B201))=0</formula>
    </cfRule>
  </conditionalFormatting>
  <conditionalFormatting sqref="B177">
    <cfRule type="containsBlanks" dxfId="7" priority="9">
      <formula>LEN(TRIM(B177))=0</formula>
    </cfRule>
  </conditionalFormatting>
  <conditionalFormatting sqref="B178 D178 H178 N178 Q178 AF178 AK178">
    <cfRule type="containsBlanks" dxfId="6" priority="8">
      <formula>LEN(TRIM(B178))=0</formula>
    </cfRule>
  </conditionalFormatting>
  <conditionalFormatting sqref="B186 F186 N186 Q186 AF186">
    <cfRule type="containsBlanks" dxfId="5" priority="7">
      <formula>LEN(TRIM(B186))=0</formula>
    </cfRule>
  </conditionalFormatting>
  <conditionalFormatting sqref="B185">
    <cfRule type="containsBlanks" dxfId="4" priority="6">
      <formula>LEN(TRIM(B185))=0</formula>
    </cfRule>
  </conditionalFormatting>
  <conditionalFormatting sqref="B179:B184 D179:D184 H179:H184 N179:N184 Q179:Q184 AF179:AF184 AK179:AK184">
    <cfRule type="containsBlanks" dxfId="3" priority="5">
      <formula>LEN(TRIM(B179))=0</formula>
    </cfRule>
  </conditionalFormatting>
  <conditionalFormatting sqref="B190:B192 F190:F192 N190:N192 Q190:Q192 AF190:AF192">
    <cfRule type="containsBlanks" dxfId="2" priority="3">
      <formula>LEN(TRIM(B190))=0</formula>
    </cfRule>
  </conditionalFormatting>
  <conditionalFormatting sqref="B202:AM204">
    <cfRule type="containsBlanks" dxfId="1" priority="2">
      <formula>LEN(TRIM(B202))=0</formula>
    </cfRule>
  </conditionalFormatting>
  <conditionalFormatting sqref="B187:B189 F187:F189 N187:N189 Q187:Q189 AF187:AF189">
    <cfRule type="containsBlanks" dxfId="0" priority="1">
      <formula>LEN(TRIM(B187))=0</formula>
    </cfRule>
  </conditionalFormatting>
  <dataValidations count="33">
    <dataValidation allowBlank="1" showInputMessage="1" showErrorMessage="1" promptTitle="&lt;Entidad Contratante&gt;" prompt="Introduzca el Nombre de la Entidad Contratante" sqref="H8:P8" xr:uid="{9F0A94F3-FC90-4DD9-9EE2-652C11BCAC8E}"/>
    <dataValidation allowBlank="1" showInputMessage="1" showErrorMessage="1" promptTitle="&lt;Semana del&gt;" prompt="Introduzca la Fecha de Inicio de la Semana objeto de reporte" sqref="U8:X8" xr:uid="{B9EE74AE-30AC-4395-8756-1870FB76E130}"/>
    <dataValidation allowBlank="1" showInputMessage="1" showErrorMessage="1" prompt="Introduzca la Fecha Final de la Semana objeto de reporte" sqref="AA8:AG8" xr:uid="{4A15B2FB-82EB-4CED-8C0B-108EA37DF6F7}"/>
    <dataValidation allowBlank="1" showInputMessage="1" showErrorMessage="1" promptTitle="&lt;Fecha&gt;" prompt="Introduzca la fecha de corte del reporte" sqref="AK8:AL8" xr:uid="{5EABF81D-C68B-44B7-B588-5FB3F6DE1207}"/>
    <dataValidation allowBlank="1" showInputMessage="1" showErrorMessage="1" promptTitle="&lt;CODIGO PROYECTO&gt;" prompt="Introduzca el código del proyecto dado por la Entidad Contratante" sqref="I12:AM12" xr:uid="{B2CBBAE1-27BF-4D14-8FDA-36725C4039B1}"/>
    <dataValidation allowBlank="1" showInputMessage="1" showErrorMessage="1" promptTitle="&lt;OBJETO DEL PROYECTO&gt;" prompt="Introduzca el OBJETO del proyecto dado por la Entidad Contratante" sqref="I13:AM13" xr:uid="{6EB6B1FA-F35E-4F53-8EFA-BF821DF7B611}"/>
    <dataValidation allowBlank="1" showInputMessage="1" showErrorMessage="1" promptTitle="&lt;DEPARTAMENTO&gt;" prompt="Indique el Departamento en el cual se ejecuta el proyecto, si el proyecto abarca varios departamento, diligenciar REGIONAL o NACIONAL según sea el caso" sqref="O14:W14" xr:uid="{13A109AD-45B5-4E25-8446-8161B7AE559E}"/>
    <dataValidation allowBlank="1" showInputMessage="1" showErrorMessage="1" promptTitle="&lt;MUNICIPIO&gt;" prompt="Indicar el municipio de ejecución del proyecto. Si el proyecto afecta varios municipios, indicar si la intervención es DEPARTAMENTAL o NACIONAL, según sea el caso." sqref="AC14:AM14" xr:uid="{B88CC8F1-1D1E-4F57-B1C2-5FB7D06ABB27}"/>
    <dataValidation allowBlank="1" showInputMessage="1" showErrorMessage="1" promptTitle="&lt;GERENCIA A CARGO&gt;" prompt="Señalar el Grupo de Desarrollo de Proyectos de ENTerritorio que tiene a cargo el proyecto" sqref="I15:AM15" xr:uid="{410BC3EB-D744-459B-927D-4ECA24A84622}"/>
    <dataValidation allowBlank="1" showInputMessage="1" showErrorMessage="1" promptTitle="&lt;SUPERVISOR&gt;" prompt="Indique el nombre del Supervisor asignado al proyecto por parte de ENTerritorio" sqref="I16:AM16" xr:uid="{EE96CCA3-BE30-4A3F-AE87-1AC23E0A4095}"/>
    <dataValidation allowBlank="1" showInputMessage="1" showErrorMessage="1" promptTitle="&lt;ESTADO DEL PROYECTO&gt;" prompt="Indique el ESTADO del proyecto a la fecha de corte del reporte." sqref="I17:AM17" xr:uid="{670349A4-6DCF-4151-AD24-D38CE6FD6703}"/>
    <dataValidation allowBlank="1" showInputMessage="1" showErrorMessage="1" promptTitle="&lt;Contrato No.&gt;" prompt="Indicar el número del contrato del ejecutor 'principal' del proyecto" sqref="K23:T23" xr:uid="{8D8F343A-9A7C-4277-9D02-D0BCB7F74AF0}"/>
    <dataValidation allowBlank="1" showInputMessage="1" showErrorMessage="1" promptTitle="&lt;Contratista&gt; " prompt="Indicar la Razón Social del Contratista &quot;principal&quot; de ejecución del proyecto." sqref="K24:T24" xr:uid="{3CD5CF9F-403F-47C6-A6C6-28F9A6B3E168}"/>
    <dataValidation allowBlank="1" showInputMessage="1" showErrorMessage="1" promptTitle="&lt;Valor Inicial&gt;" prompt="Indicar el valor inicial del contrato &quot;principal&quot; de ejecución del proyecto." sqref="K25:T25" xr:uid="{D1A68928-0BC3-4D55-B1FD-0F66DD9B2EF3}"/>
    <dataValidation allowBlank="1" showInputMessage="1" showErrorMessage="1" promptTitle="&lt;Valor Actual&gt;" prompt="Indicar el valor actual del contrato &quot;principal&quot; de ejecución del proyecto." sqref="K26:T26" xr:uid="{DA2D0D7B-D6F7-40A1-95D7-D804A8B30EBE}"/>
    <dataValidation allowBlank="1" showInputMessage="1" showErrorMessage="1" promptTitle="&lt;Fecha de Inicio&gt;" prompt="Indicar la fecha de suscripción del acta de inicio del contrato &quot;principal&quot; de ejecución" sqref="K28:T28" xr:uid="{9874DC43-889D-4E49-BF0E-AFCE129806EA}"/>
    <dataValidation allowBlank="1" showInputMessage="1" showErrorMessage="1" promptTitle="&lt;Plazo Inicial (Días)&gt;" prompt="Indicar el plazo en días estipulado inicialmente en el contrato &quot;principal&quot; de ejecución del proyecto" sqref="K29:T29" xr:uid="{2C3EB47E-54E0-45A5-B4F6-1EEF2B5ED58D}"/>
    <dataValidation allowBlank="1" showInputMessage="1" showErrorMessage="1" promptTitle="&lt;Plazo Actual (Días)&gt;" prompt="Indicar el plazo actual total en días del contrato de ejecución del proyecto" sqref="K30:N30" xr:uid="{5A65FD1F-26F8-4F1E-9C40-81B4E065E6B0}"/>
    <dataValidation allowBlank="1" showInputMessage="1" showErrorMessage="1" promptTitle="&lt;Acumulado a última acta pagada&gt;" prompt="Relacionar el valor total acumulado pagado al contratista de ejecución del proyecto." sqref="K35:T35" xr:uid="{BAE22D59-59E3-4832-BAEF-B23D0ECB3452}"/>
    <dataValidation allowBlank="1" showInputMessage="1" showErrorMessage="1" promptTitle="&lt;Estimado por llevar a acta&gt;" prompt="Indicar, con base en el avance del presente reporte, el valor de avance aproximado avalado por la interventoría " sqref="K36:T36" xr:uid="{25799F41-356B-4A39-ABAC-2F400723F3A5}"/>
    <dataValidation allowBlank="1" showInputMessage="1" showErrorMessage="1" promptTitle="2.2 CONTRATO DE INTERVENTORIA " prompt="Diligenciar los datos contractuales de la interventoría tomando el mismo criterio señalado para el contrato de ejecución principal." sqref="W21:AM21" xr:uid="{0D16B9EE-9472-4CA1-84FA-2BDC066A9901}"/>
    <dataValidation allowBlank="1" showInputMessage="1" showErrorMessage="1" promptTitle="&lt;Presupuesto Total del Proyecto&gt;" prompt="Indicar la sumatoria de los valores de los contratos que hacen parte del entregable total del proyecto. No se deben incluir presupuestos de contratos de interventorías y/o supervisión." sqref="I42:Q42" xr:uid="{F9AD70B1-D611-4310-8BAD-93D4CDC69C6A}"/>
    <dataValidation allowBlank="1" showInputMessage="1" showErrorMessage="1" promptTitle="&lt;Acumulado Anterior (PV)&gt;" prompt="Indicar, según la línea base vigente, el Valor Planeado a la fecha de corte del periodo anterior" sqref="G46:I46" xr:uid="{8177E03B-E9D2-4FFE-B352-3B6BAD43E3EF}"/>
    <dataValidation allowBlank="1" showInputMessage="1" showErrorMessage="1" promptTitle="&lt;Durante el periodo (PV)&gt;" prompt="Indicar, según la línea base vigente, el Valor Planeado a ejecutar en el periodo de reporte" sqref="G47:I47" xr:uid="{9CE909C4-5374-4D92-843A-0BABF3193E97}"/>
    <dataValidation allowBlank="1" showInputMessage="1" showErrorMessage="1" promptTitle="&lt;Acumulado Anterior (EV)&gt;" prompt="Indicar el Valor Ganado al periodo anterior" sqref="M46:O46" xr:uid="{F03FE3F3-FD11-4A09-AC58-29264183C984}"/>
    <dataValidation allowBlank="1" showInputMessage="1" showErrorMessage="1" promptTitle="&lt;Durante el periodo (EV)&gt;" prompt="Indicar el Valor Ganado generado en el periodo del reporte" sqref="M47:O47" xr:uid="{E46E9EFA-8D98-432B-B1A7-7B55312B3C19}"/>
    <dataValidation allowBlank="1" showInputMessage="1" showErrorMessage="1" promptTitle="&lt;Desviación en Días&gt;" prompt="Indicar, con base en la separación horizontal generada entre las curvas de PV y EV, a la fecha de corte del reporte, los días de atraso o adelanto del proyecto" sqref="Z48:AA49" xr:uid="{0A4653A0-EB6D-4999-BC01-6F841595EFAC}"/>
    <dataValidation allowBlank="1" showInputMessage="1" showErrorMessage="1" promptTitle="&lt;Curva S&gt;" prompt="Diligenciar los datos de desempeño del proyecto en la tabla de la pestaña &quot;Datos Curva S&quot;" sqref="M51:AA51" xr:uid="{12377D45-A1F5-4597-9B99-DC6DA206B5D7}"/>
    <dataValidation allowBlank="1" showInputMessage="1" showErrorMessage="1" promptTitle="&lt;Desempeño por Componentes&gt;" prompt="Diligenciar los datos de desempeño por componentes en la tabla de la pestaña &quot;Componentes&quot;" sqref="AC56:AM66" xr:uid="{0BDB6D97-D464-42CF-B8DE-E505A1BB19AF}"/>
    <dataValidation allowBlank="1" showInputMessage="1" showErrorMessage="1" promptTitle="&lt;Acumulado Anterior&gt;" prompt="Indique, con base en la programación vigente, el avance físico acumulado programado a la fecha de corte del periodo anterior" sqref="G82:H82" xr:uid="{D2C79EED-266A-4BCE-B23C-AB2DDD9A6F9F}"/>
    <dataValidation allowBlank="1" showInputMessage="1" showErrorMessage="1" promptTitle="&lt;Durante el periodo&gt;" prompt="Indique, con base en la programación vigente, el avance físico a ejecutar en el periodo actual de reporte" sqref="G83:H83" xr:uid="{4C553E55-B3E6-45EA-858D-D6F75018568D}"/>
    <dataValidation allowBlank="1" showInputMessage="1" showErrorMessage="1" promptTitle="&lt;Acumulado Anterior&gt;" prompt="Indique el avance físico real acumulado a la fecha de corte del periodo anterior" sqref="I82:K82" xr:uid="{EA1942AC-6318-4DBE-8A18-EC3F178FD59B}"/>
    <dataValidation allowBlank="1" showInputMessage="1" showErrorMessage="1" promptTitle="&lt;Durante el periodo&gt;" prompt="Indique el avance físico real ejecutado en el periodo de reporte" sqref="I83:K83" xr:uid="{95B0B570-86E8-4FC3-9150-4B0C60CF5EDB}"/>
  </dataValidations>
  <pageMargins left="0.4" right="0.44" top="0.44" bottom="0.48" header="0.31496062992125984" footer="0.31496062992125984"/>
  <pageSetup scale="54" fitToHeight="0" orientation="portrait" r:id="rId1"/>
  <headerFooter>
    <oddFooter>&amp;CPágina &amp;P de &amp;N</oddFooter>
  </headerFooter>
  <rowBreaks count="2" manualBreakCount="2">
    <brk id="118" max="39" man="1"/>
    <brk id="210" max="39"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B6C7-BC61-48D4-9796-6967AD5400FC}">
  <sheetPr codeName="Hoja2"/>
  <dimension ref="A1:T56"/>
  <sheetViews>
    <sheetView zoomScale="85" zoomScaleNormal="85" workbookViewId="0">
      <selection activeCell="L4" sqref="L4"/>
    </sheetView>
  </sheetViews>
  <sheetFormatPr baseColWidth="10" defaultRowHeight="12.75" x14ac:dyDescent="0.2"/>
  <cols>
    <col min="1" max="1" width="9.7109375" style="98" customWidth="1"/>
    <col min="2" max="2" width="7.42578125" style="98" customWidth="1"/>
    <col min="3" max="3" width="15.42578125" style="98" bestFit="1" customWidth="1"/>
    <col min="4" max="4" width="8" style="98" customWidth="1"/>
    <col min="5" max="5" width="18" style="98" customWidth="1"/>
    <col min="6" max="6" width="2.42578125" style="98" customWidth="1"/>
    <col min="7" max="7" width="5.42578125" style="98" hidden="1" customWidth="1"/>
    <col min="8" max="8" width="14.5703125" style="98" customWidth="1"/>
    <col min="9" max="16384" width="11.42578125" style="98"/>
  </cols>
  <sheetData>
    <row r="1" spans="1:20" x14ac:dyDescent="0.2">
      <c r="A1" s="98" t="s">
        <v>121</v>
      </c>
      <c r="E1" s="111">
        <f>+'FMI017'!I42</f>
        <v>0</v>
      </c>
    </row>
    <row r="2" spans="1:20" ht="12.75" customHeight="1" x14ac:dyDescent="0.2">
      <c r="G2" s="126"/>
      <c r="H2" s="130" t="s">
        <v>152</v>
      </c>
      <c r="I2" s="130"/>
      <c r="J2" s="130"/>
      <c r="K2" s="130"/>
      <c r="L2" s="130"/>
      <c r="M2" s="130"/>
      <c r="N2" s="130"/>
      <c r="O2" s="130"/>
      <c r="P2" s="130"/>
      <c r="Q2" s="130"/>
      <c r="R2" s="130"/>
      <c r="S2" s="130"/>
      <c r="T2" s="130"/>
    </row>
    <row r="3" spans="1:20" x14ac:dyDescent="0.2">
      <c r="A3" s="99" t="s">
        <v>125</v>
      </c>
      <c r="B3" s="428" t="s">
        <v>56</v>
      </c>
      <c r="C3" s="428"/>
      <c r="D3" s="428" t="s">
        <v>57</v>
      </c>
      <c r="E3" s="428"/>
      <c r="G3" s="127"/>
      <c r="H3" s="130"/>
      <c r="I3" s="130"/>
      <c r="J3" s="130"/>
      <c r="K3" s="130"/>
      <c r="L3" s="130"/>
      <c r="M3" s="130"/>
      <c r="N3" s="130"/>
      <c r="O3" s="130"/>
      <c r="P3" s="130"/>
      <c r="Q3" s="130"/>
      <c r="R3" s="130"/>
      <c r="S3" s="130"/>
      <c r="T3" s="130"/>
    </row>
    <row r="4" spans="1:20" x14ac:dyDescent="0.2">
      <c r="A4" s="99"/>
      <c r="B4" s="100" t="s">
        <v>19</v>
      </c>
      <c r="C4" s="100" t="s">
        <v>122</v>
      </c>
      <c r="D4" s="100" t="s">
        <v>19</v>
      </c>
      <c r="E4" s="100" t="s">
        <v>127</v>
      </c>
      <c r="G4" s="128"/>
      <c r="H4" s="131" t="s">
        <v>124</v>
      </c>
      <c r="I4" s="131"/>
      <c r="J4" s="131"/>
      <c r="K4" s="131"/>
      <c r="L4" s="127"/>
      <c r="M4" s="127"/>
      <c r="N4" s="127"/>
      <c r="O4" s="127"/>
      <c r="P4" s="127"/>
      <c r="Q4" s="127"/>
      <c r="R4" s="127"/>
      <c r="S4" s="127"/>
      <c r="T4" s="127"/>
    </row>
    <row r="5" spans="1:20" ht="12.75" customHeight="1" x14ac:dyDescent="0.2">
      <c r="A5" s="113" t="s">
        <v>126</v>
      </c>
      <c r="B5" s="103">
        <v>0</v>
      </c>
      <c r="C5" s="104">
        <f t="shared" ref="C5:C36" si="0">+B5*$E$1</f>
        <v>0</v>
      </c>
      <c r="D5" s="110">
        <v>0</v>
      </c>
      <c r="E5" s="112">
        <f>+D5*$E$1</f>
        <v>0</v>
      </c>
      <c r="G5" s="129"/>
      <c r="H5" s="130" t="s">
        <v>132</v>
      </c>
      <c r="I5" s="130"/>
      <c r="J5" s="130"/>
      <c r="K5" s="130"/>
      <c r="L5" s="130"/>
      <c r="M5" s="130"/>
      <c r="N5" s="130"/>
      <c r="O5" s="130"/>
      <c r="P5" s="130"/>
      <c r="Q5" s="130"/>
      <c r="R5" s="130"/>
      <c r="S5" s="130"/>
      <c r="T5" s="130"/>
    </row>
    <row r="6" spans="1:20" x14ac:dyDescent="0.2">
      <c r="A6" s="113" t="str">
        <f>+IF(B6="","",1)</f>
        <v/>
      </c>
      <c r="B6" s="103"/>
      <c r="C6" s="104">
        <f t="shared" si="0"/>
        <v>0</v>
      </c>
      <c r="D6" s="110"/>
      <c r="E6" s="112">
        <f t="shared" ref="E6:E55" si="1">+D6*$E$1</f>
        <v>0</v>
      </c>
      <c r="G6" s="127"/>
      <c r="H6" s="130"/>
      <c r="I6" s="130"/>
      <c r="J6" s="130"/>
      <c r="K6" s="130"/>
      <c r="L6" s="130"/>
      <c r="M6" s="130"/>
      <c r="N6" s="130"/>
      <c r="O6" s="130"/>
      <c r="P6" s="130"/>
      <c r="Q6" s="130"/>
      <c r="R6" s="130"/>
      <c r="S6" s="130"/>
      <c r="T6" s="130"/>
    </row>
    <row r="7" spans="1:20" x14ac:dyDescent="0.2">
      <c r="A7" s="113" t="str">
        <f>+IF(B7="","",A6+1)</f>
        <v/>
      </c>
      <c r="B7" s="103"/>
      <c r="C7" s="104">
        <f t="shared" si="0"/>
        <v>0</v>
      </c>
      <c r="D7" s="110"/>
      <c r="E7" s="112">
        <f t="shared" si="1"/>
        <v>0</v>
      </c>
    </row>
    <row r="8" spans="1:20" x14ac:dyDescent="0.2">
      <c r="A8" s="113" t="str">
        <f t="shared" ref="A8:A55" si="2">+IF(B8="","",A7+1)</f>
        <v/>
      </c>
      <c r="B8" s="103"/>
      <c r="C8" s="104">
        <f t="shared" si="0"/>
        <v>0</v>
      </c>
      <c r="D8" s="110"/>
      <c r="E8" s="112">
        <f t="shared" si="1"/>
        <v>0</v>
      </c>
    </row>
    <row r="9" spans="1:20" x14ac:dyDescent="0.2">
      <c r="A9" s="113" t="str">
        <f t="shared" si="2"/>
        <v/>
      </c>
      <c r="B9" s="103"/>
      <c r="C9" s="104">
        <f t="shared" si="0"/>
        <v>0</v>
      </c>
      <c r="D9" s="110"/>
      <c r="E9" s="112">
        <f t="shared" si="1"/>
        <v>0</v>
      </c>
    </row>
    <row r="10" spans="1:20" x14ac:dyDescent="0.2">
      <c r="A10" s="113" t="str">
        <f t="shared" si="2"/>
        <v/>
      </c>
      <c r="B10" s="103"/>
      <c r="C10" s="104">
        <f t="shared" si="0"/>
        <v>0</v>
      </c>
      <c r="D10" s="110"/>
      <c r="E10" s="112">
        <f t="shared" si="1"/>
        <v>0</v>
      </c>
    </row>
    <row r="11" spans="1:20" x14ac:dyDescent="0.2">
      <c r="A11" s="113" t="str">
        <f t="shared" si="2"/>
        <v/>
      </c>
      <c r="B11" s="103"/>
      <c r="C11" s="104">
        <f t="shared" si="0"/>
        <v>0</v>
      </c>
      <c r="D11" s="110"/>
      <c r="E11" s="112">
        <f t="shared" si="1"/>
        <v>0</v>
      </c>
    </row>
    <row r="12" spans="1:20" x14ac:dyDescent="0.2">
      <c r="A12" s="113" t="str">
        <f t="shared" si="2"/>
        <v/>
      </c>
      <c r="B12" s="103"/>
      <c r="C12" s="104">
        <f t="shared" si="0"/>
        <v>0</v>
      </c>
      <c r="D12" s="110"/>
      <c r="E12" s="112">
        <f t="shared" si="1"/>
        <v>0</v>
      </c>
    </row>
    <row r="13" spans="1:20" ht="12.75" customHeight="1" x14ac:dyDescent="0.2">
      <c r="A13" s="113" t="str">
        <f t="shared" si="2"/>
        <v/>
      </c>
      <c r="B13" s="103"/>
      <c r="C13" s="104">
        <f t="shared" si="0"/>
        <v>0</v>
      </c>
      <c r="D13" s="110"/>
      <c r="E13" s="112">
        <f t="shared" si="1"/>
        <v>0</v>
      </c>
      <c r="Q13" s="114"/>
      <c r="R13" s="114"/>
      <c r="S13" s="114"/>
      <c r="T13" s="114"/>
    </row>
    <row r="14" spans="1:20" x14ac:dyDescent="0.2">
      <c r="A14" s="113" t="str">
        <f t="shared" si="2"/>
        <v/>
      </c>
      <c r="B14" s="103"/>
      <c r="C14" s="104">
        <f t="shared" si="0"/>
        <v>0</v>
      </c>
      <c r="D14" s="110"/>
      <c r="E14" s="112">
        <f t="shared" si="1"/>
        <v>0</v>
      </c>
      <c r="Q14" s="114"/>
      <c r="R14" s="114"/>
      <c r="S14" s="114"/>
      <c r="T14" s="114"/>
    </row>
    <row r="15" spans="1:20" x14ac:dyDescent="0.2">
      <c r="A15" s="113" t="str">
        <f t="shared" si="2"/>
        <v/>
      </c>
      <c r="B15" s="103"/>
      <c r="C15" s="104">
        <f t="shared" si="0"/>
        <v>0</v>
      </c>
      <c r="D15" s="110"/>
      <c r="E15" s="112">
        <f t="shared" si="1"/>
        <v>0</v>
      </c>
      <c r="Q15" s="114"/>
      <c r="R15" s="114"/>
      <c r="S15" s="114"/>
      <c r="T15" s="114"/>
    </row>
    <row r="16" spans="1:20" x14ac:dyDescent="0.2">
      <c r="A16" s="113" t="str">
        <f t="shared" si="2"/>
        <v/>
      </c>
      <c r="B16" s="103"/>
      <c r="C16" s="104">
        <f t="shared" si="0"/>
        <v>0</v>
      </c>
      <c r="D16" s="110"/>
      <c r="E16" s="112">
        <f t="shared" si="1"/>
        <v>0</v>
      </c>
      <c r="Q16" s="114"/>
      <c r="R16" s="114"/>
      <c r="S16" s="114"/>
      <c r="T16" s="114"/>
    </row>
    <row r="17" spans="1:20" x14ac:dyDescent="0.2">
      <c r="A17" s="113" t="str">
        <f t="shared" si="2"/>
        <v/>
      </c>
      <c r="B17" s="103"/>
      <c r="C17" s="104">
        <f t="shared" si="0"/>
        <v>0</v>
      </c>
      <c r="D17" s="110"/>
      <c r="E17" s="112">
        <f t="shared" si="1"/>
        <v>0</v>
      </c>
      <c r="Q17" s="114"/>
      <c r="R17" s="114"/>
      <c r="S17" s="114"/>
      <c r="T17" s="114"/>
    </row>
    <row r="18" spans="1:20" x14ac:dyDescent="0.2">
      <c r="A18" s="113" t="str">
        <f t="shared" si="2"/>
        <v/>
      </c>
      <c r="B18" s="103"/>
      <c r="C18" s="104">
        <f t="shared" si="0"/>
        <v>0</v>
      </c>
      <c r="D18" s="110"/>
      <c r="E18" s="112">
        <f t="shared" si="1"/>
        <v>0</v>
      </c>
    </row>
    <row r="19" spans="1:20" x14ac:dyDescent="0.2">
      <c r="A19" s="113" t="str">
        <f t="shared" si="2"/>
        <v/>
      </c>
      <c r="B19" s="103"/>
      <c r="C19" s="104">
        <f t="shared" si="0"/>
        <v>0</v>
      </c>
      <c r="D19" s="110"/>
      <c r="E19" s="112">
        <f t="shared" si="1"/>
        <v>0</v>
      </c>
    </row>
    <row r="20" spans="1:20" x14ac:dyDescent="0.2">
      <c r="A20" s="113" t="str">
        <f t="shared" si="2"/>
        <v/>
      </c>
      <c r="B20" s="103"/>
      <c r="C20" s="104">
        <f t="shared" si="0"/>
        <v>0</v>
      </c>
      <c r="D20" s="110"/>
      <c r="E20" s="112">
        <f t="shared" si="1"/>
        <v>0</v>
      </c>
    </row>
    <row r="21" spans="1:20" x14ac:dyDescent="0.2">
      <c r="A21" s="113" t="str">
        <f t="shared" si="2"/>
        <v/>
      </c>
      <c r="B21" s="103"/>
      <c r="C21" s="104">
        <f t="shared" si="0"/>
        <v>0</v>
      </c>
      <c r="D21" s="110"/>
      <c r="E21" s="112">
        <f t="shared" si="1"/>
        <v>0</v>
      </c>
    </row>
    <row r="22" spans="1:20" x14ac:dyDescent="0.2">
      <c r="A22" s="113" t="str">
        <f t="shared" si="2"/>
        <v/>
      </c>
      <c r="B22" s="103"/>
      <c r="C22" s="104">
        <f t="shared" si="0"/>
        <v>0</v>
      </c>
      <c r="D22" s="110"/>
      <c r="E22" s="112">
        <f t="shared" si="1"/>
        <v>0</v>
      </c>
    </row>
    <row r="23" spans="1:20" x14ac:dyDescent="0.2">
      <c r="A23" s="113" t="str">
        <f t="shared" si="2"/>
        <v/>
      </c>
      <c r="B23" s="103"/>
      <c r="C23" s="104">
        <f t="shared" si="0"/>
        <v>0</v>
      </c>
      <c r="D23" s="110"/>
      <c r="E23" s="112">
        <f t="shared" si="1"/>
        <v>0</v>
      </c>
    </row>
    <row r="24" spans="1:20" x14ac:dyDescent="0.2">
      <c r="A24" s="113" t="str">
        <f t="shared" si="2"/>
        <v/>
      </c>
      <c r="B24" s="103"/>
      <c r="C24" s="104">
        <f t="shared" si="0"/>
        <v>0</v>
      </c>
      <c r="D24" s="110"/>
      <c r="E24" s="112">
        <f t="shared" si="1"/>
        <v>0</v>
      </c>
    </row>
    <row r="25" spans="1:20" x14ac:dyDescent="0.2">
      <c r="A25" s="113" t="str">
        <f t="shared" si="2"/>
        <v/>
      </c>
      <c r="B25" s="103"/>
      <c r="C25" s="104">
        <f t="shared" si="0"/>
        <v>0</v>
      </c>
      <c r="D25" s="110"/>
      <c r="E25" s="112">
        <f t="shared" si="1"/>
        <v>0</v>
      </c>
    </row>
    <row r="26" spans="1:20" x14ac:dyDescent="0.2">
      <c r="A26" s="113" t="str">
        <f t="shared" si="2"/>
        <v/>
      </c>
      <c r="B26" s="103"/>
      <c r="C26" s="104">
        <f t="shared" si="0"/>
        <v>0</v>
      </c>
      <c r="D26" s="110"/>
      <c r="E26" s="112">
        <f t="shared" si="1"/>
        <v>0</v>
      </c>
    </row>
    <row r="27" spans="1:20" x14ac:dyDescent="0.2">
      <c r="A27" s="113" t="str">
        <f t="shared" si="2"/>
        <v/>
      </c>
      <c r="B27" s="103"/>
      <c r="C27" s="104">
        <f t="shared" si="0"/>
        <v>0</v>
      </c>
      <c r="D27" s="110"/>
      <c r="E27" s="112">
        <f t="shared" si="1"/>
        <v>0</v>
      </c>
    </row>
    <row r="28" spans="1:20" x14ac:dyDescent="0.2">
      <c r="A28" s="113" t="str">
        <f t="shared" si="2"/>
        <v/>
      </c>
      <c r="B28" s="103"/>
      <c r="C28" s="104">
        <f t="shared" si="0"/>
        <v>0</v>
      </c>
      <c r="D28" s="110"/>
      <c r="E28" s="112">
        <f t="shared" si="1"/>
        <v>0</v>
      </c>
    </row>
    <row r="29" spans="1:20" x14ac:dyDescent="0.2">
      <c r="A29" s="113" t="str">
        <f t="shared" si="2"/>
        <v/>
      </c>
      <c r="B29" s="103"/>
      <c r="C29" s="104">
        <f t="shared" si="0"/>
        <v>0</v>
      </c>
      <c r="D29" s="110"/>
      <c r="E29" s="112">
        <f t="shared" si="1"/>
        <v>0</v>
      </c>
    </row>
    <row r="30" spans="1:20" x14ac:dyDescent="0.2">
      <c r="A30" s="113" t="str">
        <f t="shared" si="2"/>
        <v/>
      </c>
      <c r="B30" s="103"/>
      <c r="C30" s="104">
        <f t="shared" si="0"/>
        <v>0</v>
      </c>
      <c r="D30" s="110"/>
      <c r="E30" s="112">
        <f t="shared" si="1"/>
        <v>0</v>
      </c>
    </row>
    <row r="31" spans="1:20" x14ac:dyDescent="0.2">
      <c r="A31" s="113" t="str">
        <f t="shared" si="2"/>
        <v/>
      </c>
      <c r="B31" s="103"/>
      <c r="C31" s="104">
        <f t="shared" si="0"/>
        <v>0</v>
      </c>
      <c r="D31" s="110"/>
      <c r="E31" s="112">
        <f t="shared" si="1"/>
        <v>0</v>
      </c>
    </row>
    <row r="32" spans="1:20" x14ac:dyDescent="0.2">
      <c r="A32" s="113" t="str">
        <f t="shared" si="2"/>
        <v/>
      </c>
      <c r="B32" s="103"/>
      <c r="C32" s="104">
        <f t="shared" si="0"/>
        <v>0</v>
      </c>
      <c r="D32" s="110"/>
      <c r="E32" s="112">
        <f t="shared" si="1"/>
        <v>0</v>
      </c>
    </row>
    <row r="33" spans="1:5" x14ac:dyDescent="0.2">
      <c r="A33" s="113" t="str">
        <f t="shared" si="2"/>
        <v/>
      </c>
      <c r="B33" s="103"/>
      <c r="C33" s="104">
        <f t="shared" si="0"/>
        <v>0</v>
      </c>
      <c r="D33" s="110"/>
      <c r="E33" s="112">
        <f t="shared" si="1"/>
        <v>0</v>
      </c>
    </row>
    <row r="34" spans="1:5" x14ac:dyDescent="0.2">
      <c r="A34" s="113" t="str">
        <f t="shared" si="2"/>
        <v/>
      </c>
      <c r="B34" s="103"/>
      <c r="C34" s="104">
        <f t="shared" si="0"/>
        <v>0</v>
      </c>
      <c r="D34" s="110"/>
      <c r="E34" s="112">
        <f t="shared" si="1"/>
        <v>0</v>
      </c>
    </row>
    <row r="35" spans="1:5" x14ac:dyDescent="0.2">
      <c r="A35" s="113" t="str">
        <f t="shared" si="2"/>
        <v/>
      </c>
      <c r="B35" s="103"/>
      <c r="C35" s="104">
        <f t="shared" si="0"/>
        <v>0</v>
      </c>
      <c r="D35" s="110"/>
      <c r="E35" s="112">
        <f t="shared" si="1"/>
        <v>0</v>
      </c>
    </row>
    <row r="36" spans="1:5" x14ac:dyDescent="0.2">
      <c r="A36" s="113" t="str">
        <f t="shared" si="2"/>
        <v/>
      </c>
      <c r="B36" s="103"/>
      <c r="C36" s="104">
        <f t="shared" si="0"/>
        <v>0</v>
      </c>
      <c r="D36" s="110"/>
      <c r="E36" s="112">
        <f t="shared" si="1"/>
        <v>0</v>
      </c>
    </row>
    <row r="37" spans="1:5" x14ac:dyDescent="0.2">
      <c r="A37" s="113" t="str">
        <f t="shared" si="2"/>
        <v/>
      </c>
      <c r="B37" s="103"/>
      <c r="C37" s="104">
        <f t="shared" ref="C37:C55" si="3">+B37*$E$1</f>
        <v>0</v>
      </c>
      <c r="D37" s="110"/>
      <c r="E37" s="112">
        <f t="shared" si="1"/>
        <v>0</v>
      </c>
    </row>
    <row r="38" spans="1:5" x14ac:dyDescent="0.2">
      <c r="A38" s="113" t="str">
        <f t="shared" si="2"/>
        <v/>
      </c>
      <c r="B38" s="103"/>
      <c r="C38" s="104">
        <f t="shared" si="3"/>
        <v>0</v>
      </c>
      <c r="D38" s="110"/>
      <c r="E38" s="112">
        <f t="shared" si="1"/>
        <v>0</v>
      </c>
    </row>
    <row r="39" spans="1:5" x14ac:dyDescent="0.2">
      <c r="A39" s="113" t="str">
        <f t="shared" si="2"/>
        <v/>
      </c>
      <c r="B39" s="103"/>
      <c r="C39" s="104">
        <f t="shared" si="3"/>
        <v>0</v>
      </c>
      <c r="D39" s="110"/>
      <c r="E39" s="112">
        <f t="shared" si="1"/>
        <v>0</v>
      </c>
    </row>
    <row r="40" spans="1:5" x14ac:dyDescent="0.2">
      <c r="A40" s="113" t="str">
        <f t="shared" si="2"/>
        <v/>
      </c>
      <c r="B40" s="103"/>
      <c r="C40" s="104">
        <f t="shared" si="3"/>
        <v>0</v>
      </c>
      <c r="D40" s="110"/>
      <c r="E40" s="112">
        <f t="shared" si="1"/>
        <v>0</v>
      </c>
    </row>
    <row r="41" spans="1:5" x14ac:dyDescent="0.2">
      <c r="A41" s="113" t="str">
        <f t="shared" si="2"/>
        <v/>
      </c>
      <c r="B41" s="103"/>
      <c r="C41" s="104">
        <f t="shared" si="3"/>
        <v>0</v>
      </c>
      <c r="D41" s="110"/>
      <c r="E41" s="112">
        <f t="shared" si="1"/>
        <v>0</v>
      </c>
    </row>
    <row r="42" spans="1:5" x14ac:dyDescent="0.2">
      <c r="A42" s="113" t="str">
        <f t="shared" si="2"/>
        <v/>
      </c>
      <c r="B42" s="103"/>
      <c r="C42" s="104">
        <f t="shared" si="3"/>
        <v>0</v>
      </c>
      <c r="D42" s="110"/>
      <c r="E42" s="112">
        <f t="shared" si="1"/>
        <v>0</v>
      </c>
    </row>
    <row r="43" spans="1:5" x14ac:dyDescent="0.2">
      <c r="A43" s="113" t="str">
        <f t="shared" si="2"/>
        <v/>
      </c>
      <c r="B43" s="103"/>
      <c r="C43" s="104">
        <f t="shared" si="3"/>
        <v>0</v>
      </c>
      <c r="D43" s="110"/>
      <c r="E43" s="112">
        <f t="shared" si="1"/>
        <v>0</v>
      </c>
    </row>
    <row r="44" spans="1:5" x14ac:dyDescent="0.2">
      <c r="A44" s="113" t="str">
        <f t="shared" si="2"/>
        <v/>
      </c>
      <c r="B44" s="103"/>
      <c r="C44" s="104">
        <f t="shared" si="3"/>
        <v>0</v>
      </c>
      <c r="D44" s="110"/>
      <c r="E44" s="112">
        <f t="shared" si="1"/>
        <v>0</v>
      </c>
    </row>
    <row r="45" spans="1:5" x14ac:dyDescent="0.2">
      <c r="A45" s="113" t="str">
        <f t="shared" si="2"/>
        <v/>
      </c>
      <c r="B45" s="103"/>
      <c r="C45" s="104">
        <f t="shared" si="3"/>
        <v>0</v>
      </c>
      <c r="D45" s="110"/>
      <c r="E45" s="112">
        <f t="shared" si="1"/>
        <v>0</v>
      </c>
    </row>
    <row r="46" spans="1:5" x14ac:dyDescent="0.2">
      <c r="A46" s="113" t="str">
        <f t="shared" si="2"/>
        <v/>
      </c>
      <c r="B46" s="103"/>
      <c r="C46" s="104">
        <f t="shared" si="3"/>
        <v>0</v>
      </c>
      <c r="D46" s="110"/>
      <c r="E46" s="112">
        <f t="shared" si="1"/>
        <v>0</v>
      </c>
    </row>
    <row r="47" spans="1:5" x14ac:dyDescent="0.2">
      <c r="A47" s="113" t="str">
        <f t="shared" si="2"/>
        <v/>
      </c>
      <c r="B47" s="103"/>
      <c r="C47" s="104">
        <f t="shared" si="3"/>
        <v>0</v>
      </c>
      <c r="D47" s="110"/>
      <c r="E47" s="112">
        <f t="shared" si="1"/>
        <v>0</v>
      </c>
    </row>
    <row r="48" spans="1:5" x14ac:dyDescent="0.2">
      <c r="A48" s="113" t="str">
        <f t="shared" si="2"/>
        <v/>
      </c>
      <c r="B48" s="103"/>
      <c r="C48" s="104">
        <f t="shared" si="3"/>
        <v>0</v>
      </c>
      <c r="D48" s="110"/>
      <c r="E48" s="112">
        <f t="shared" si="1"/>
        <v>0</v>
      </c>
    </row>
    <row r="49" spans="1:5" x14ac:dyDescent="0.2">
      <c r="A49" s="113" t="str">
        <f t="shared" si="2"/>
        <v/>
      </c>
      <c r="B49" s="103"/>
      <c r="C49" s="104">
        <f t="shared" si="3"/>
        <v>0</v>
      </c>
      <c r="D49" s="110"/>
      <c r="E49" s="112">
        <f t="shared" si="1"/>
        <v>0</v>
      </c>
    </row>
    <row r="50" spans="1:5" x14ac:dyDescent="0.2">
      <c r="A50" s="113" t="str">
        <f t="shared" si="2"/>
        <v/>
      </c>
      <c r="B50" s="103"/>
      <c r="C50" s="104">
        <f t="shared" si="3"/>
        <v>0</v>
      </c>
      <c r="D50" s="110"/>
      <c r="E50" s="112">
        <f t="shared" si="1"/>
        <v>0</v>
      </c>
    </row>
    <row r="51" spans="1:5" x14ac:dyDescent="0.2">
      <c r="A51" s="113" t="str">
        <f t="shared" si="2"/>
        <v/>
      </c>
      <c r="B51" s="103"/>
      <c r="C51" s="104">
        <f t="shared" si="3"/>
        <v>0</v>
      </c>
      <c r="D51" s="110"/>
      <c r="E51" s="112">
        <f t="shared" si="1"/>
        <v>0</v>
      </c>
    </row>
    <row r="52" spans="1:5" x14ac:dyDescent="0.2">
      <c r="A52" s="113" t="str">
        <f t="shared" si="2"/>
        <v/>
      </c>
      <c r="B52" s="103"/>
      <c r="C52" s="104">
        <f t="shared" si="3"/>
        <v>0</v>
      </c>
      <c r="D52" s="110"/>
      <c r="E52" s="112">
        <f t="shared" si="1"/>
        <v>0</v>
      </c>
    </row>
    <row r="53" spans="1:5" x14ac:dyDescent="0.2">
      <c r="A53" s="113" t="str">
        <f t="shared" si="2"/>
        <v/>
      </c>
      <c r="B53" s="103"/>
      <c r="C53" s="104">
        <f t="shared" si="3"/>
        <v>0</v>
      </c>
      <c r="D53" s="110"/>
      <c r="E53" s="112">
        <f t="shared" si="1"/>
        <v>0</v>
      </c>
    </row>
    <row r="54" spans="1:5" x14ac:dyDescent="0.2">
      <c r="A54" s="113" t="str">
        <f t="shared" si="2"/>
        <v/>
      </c>
      <c r="B54" s="103"/>
      <c r="C54" s="104">
        <f t="shared" si="3"/>
        <v>0</v>
      </c>
      <c r="D54" s="110"/>
      <c r="E54" s="112">
        <f t="shared" si="1"/>
        <v>0</v>
      </c>
    </row>
    <row r="55" spans="1:5" x14ac:dyDescent="0.2">
      <c r="A55" s="113" t="str">
        <f t="shared" si="2"/>
        <v/>
      </c>
      <c r="B55" s="103"/>
      <c r="C55" s="104">
        <f t="shared" si="3"/>
        <v>0</v>
      </c>
      <c r="D55" s="110"/>
      <c r="E55" s="112">
        <f t="shared" si="1"/>
        <v>0</v>
      </c>
    </row>
    <row r="56" spans="1:5" x14ac:dyDescent="0.2">
      <c r="A56" s="101"/>
      <c r="B56" s="107">
        <f>+MAX(B5:B55)</f>
        <v>0</v>
      </c>
      <c r="C56" s="108">
        <f>+MAX(C5:C55)</f>
        <v>0</v>
      </c>
      <c r="D56" s="107">
        <f>+MAX(D5:D55)</f>
        <v>0</v>
      </c>
      <c r="E56" s="108">
        <f>+MAX(E5:E55)</f>
        <v>0</v>
      </c>
    </row>
  </sheetData>
  <mergeCells count="2">
    <mergeCell ref="D3:E3"/>
    <mergeCell ref="B3:C3"/>
  </mergeCells>
  <phoneticPr fontId="25" type="noConversion"/>
  <dataValidations count="2">
    <dataValidation allowBlank="1" showInputMessage="1" showErrorMessage="1" promptTitle="&lt;Programado PV %&gt;" prompt="Indicar el avance periódico programado de desempeño del proyecto tomando como referencia las líneas base vigentes." sqref="B4" xr:uid="{5E6C1DAA-0653-4C59-B87D-BFA00ED8C68C}"/>
    <dataValidation allowBlank="1" showInputMessage="1" showErrorMessage="1" promptTitle="&lt;Ejecutado EV %&gt;" prompt="Indicar periódicamente el Valor Ganado del proyecto " sqref="D4" xr:uid="{1A3C5815-D122-4AC3-9CCC-C60289BF5308}"/>
  </dataValidation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A0D6C-69C3-404D-AD16-42F77DBEB86D}">
  <sheetPr codeName="Hoja3"/>
  <dimension ref="A1:X24"/>
  <sheetViews>
    <sheetView zoomScale="85" zoomScaleNormal="85" workbookViewId="0">
      <selection activeCell="G22" sqref="G22"/>
    </sheetView>
  </sheetViews>
  <sheetFormatPr baseColWidth="10" defaultRowHeight="12.75" x14ac:dyDescent="0.2"/>
  <cols>
    <col min="1" max="1" width="6.140625" style="98" customWidth="1"/>
    <col min="2" max="2" width="25.5703125" style="98" customWidth="1"/>
    <col min="3" max="3" width="7" style="98" bestFit="1" customWidth="1"/>
    <col min="4" max="4" width="15.42578125" style="98" bestFit="1" customWidth="1"/>
    <col min="5" max="5" width="7.28515625" style="98" customWidth="1"/>
    <col min="6" max="6" width="15.42578125" style="98" bestFit="1" customWidth="1"/>
    <col min="7" max="7" width="7" style="98" bestFit="1" customWidth="1"/>
    <col min="8" max="8" width="14.140625" style="98" bestFit="1" customWidth="1"/>
    <col min="9" max="9" width="7.5703125" style="98" customWidth="1"/>
    <col min="10" max="10" width="2.42578125" style="98" customWidth="1"/>
    <col min="11" max="11" width="5.42578125" style="98" hidden="1" customWidth="1"/>
    <col min="12" max="16384" width="11.42578125" style="98"/>
  </cols>
  <sheetData>
    <row r="1" spans="1:24" x14ac:dyDescent="0.2">
      <c r="A1" s="98" t="s">
        <v>121</v>
      </c>
      <c r="E1" s="430">
        <v>1000000000</v>
      </c>
      <c r="F1" s="430"/>
      <c r="G1" s="111"/>
    </row>
    <row r="3" spans="1:24" ht="12.75" customHeight="1" x14ac:dyDescent="0.2">
      <c r="K3" s="105"/>
      <c r="L3" s="130" t="s">
        <v>133</v>
      </c>
      <c r="M3" s="130"/>
      <c r="N3" s="130"/>
      <c r="O3" s="130"/>
      <c r="P3" s="130"/>
      <c r="Q3" s="130"/>
      <c r="R3" s="130"/>
      <c r="S3" s="130"/>
      <c r="T3" s="130"/>
      <c r="U3" s="130"/>
      <c r="V3" s="114"/>
      <c r="W3" s="114"/>
      <c r="X3" s="114"/>
    </row>
    <row r="4" spans="1:24" x14ac:dyDescent="0.2">
      <c r="A4" s="431" t="s">
        <v>120</v>
      </c>
      <c r="B4" s="431" t="s">
        <v>129</v>
      </c>
      <c r="C4" s="433" t="s">
        <v>61</v>
      </c>
      <c r="D4" s="434"/>
      <c r="E4" s="428" t="s">
        <v>130</v>
      </c>
      <c r="F4" s="428"/>
      <c r="G4" s="428" t="s">
        <v>131</v>
      </c>
      <c r="H4" s="428"/>
      <c r="L4" s="130"/>
      <c r="M4" s="130"/>
      <c r="N4" s="130"/>
      <c r="O4" s="130"/>
      <c r="P4" s="130"/>
      <c r="Q4" s="130"/>
      <c r="R4" s="130"/>
      <c r="S4" s="130"/>
      <c r="T4" s="130"/>
      <c r="U4" s="130"/>
      <c r="V4" s="114"/>
      <c r="W4" s="114"/>
      <c r="X4" s="114"/>
    </row>
    <row r="5" spans="1:24" x14ac:dyDescent="0.2">
      <c r="A5" s="432"/>
      <c r="B5" s="432"/>
      <c r="C5" s="100" t="s">
        <v>19</v>
      </c>
      <c r="D5" s="100" t="s">
        <v>122</v>
      </c>
      <c r="E5" s="100" t="s">
        <v>19</v>
      </c>
      <c r="F5" s="100" t="s">
        <v>122</v>
      </c>
      <c r="G5" s="100" t="s">
        <v>19</v>
      </c>
      <c r="H5" s="100" t="s">
        <v>123</v>
      </c>
      <c r="K5" s="106"/>
      <c r="L5" s="127" t="s">
        <v>124</v>
      </c>
      <c r="M5" s="127"/>
      <c r="N5" s="127"/>
      <c r="O5" s="127"/>
      <c r="P5" s="127"/>
      <c r="Q5" s="127"/>
      <c r="R5" s="127"/>
      <c r="S5" s="127"/>
      <c r="T5" s="127"/>
      <c r="U5" s="127"/>
    </row>
    <row r="6" spans="1:24" ht="12.75" customHeight="1" x14ac:dyDescent="0.2">
      <c r="A6" s="113">
        <v>1</v>
      </c>
      <c r="B6" s="115" t="s">
        <v>153</v>
      </c>
      <c r="C6" s="103"/>
      <c r="D6" s="104">
        <f>+C6*$E$1</f>
        <v>0</v>
      </c>
      <c r="E6" s="116"/>
      <c r="F6" s="112">
        <f>+E6*D6</f>
        <v>0</v>
      </c>
      <c r="G6" s="117"/>
      <c r="H6" s="118">
        <f>+G6*D6</f>
        <v>0</v>
      </c>
      <c r="K6" s="109"/>
      <c r="L6" s="130" t="s">
        <v>132</v>
      </c>
      <c r="M6" s="130"/>
      <c r="N6" s="130"/>
      <c r="O6" s="130"/>
      <c r="P6" s="130"/>
      <c r="Q6" s="130"/>
      <c r="R6" s="130"/>
      <c r="S6" s="130"/>
      <c r="T6" s="130"/>
      <c r="U6" s="130"/>
      <c r="V6" s="429"/>
      <c r="W6" s="429"/>
      <c r="X6" s="429"/>
    </row>
    <row r="7" spans="1:24" x14ac:dyDescent="0.2">
      <c r="A7" s="113">
        <v>2</v>
      </c>
      <c r="B7" s="115" t="s">
        <v>154</v>
      </c>
      <c r="C7" s="103"/>
      <c r="D7" s="104">
        <f t="shared" ref="D7:D15" si="0">+C7*$E$1</f>
        <v>0</v>
      </c>
      <c r="E7" s="116"/>
      <c r="F7" s="112">
        <f t="shared" ref="F7:F15" si="1">+E7*D7</f>
        <v>0</v>
      </c>
      <c r="G7" s="117"/>
      <c r="H7" s="118">
        <f t="shared" ref="H7:H15" si="2">+G7*D7</f>
        <v>0</v>
      </c>
      <c r="L7" s="130"/>
      <c r="M7" s="130"/>
      <c r="N7" s="130"/>
      <c r="O7" s="130"/>
      <c r="P7" s="130"/>
      <c r="Q7" s="130"/>
      <c r="R7" s="130"/>
      <c r="S7" s="130"/>
      <c r="T7" s="130"/>
      <c r="U7" s="130"/>
      <c r="V7" s="429"/>
      <c r="W7" s="429"/>
      <c r="X7" s="429"/>
    </row>
    <row r="8" spans="1:24" x14ac:dyDescent="0.2">
      <c r="A8" s="113">
        <v>3</v>
      </c>
      <c r="B8" s="115" t="s">
        <v>155</v>
      </c>
      <c r="C8" s="103"/>
      <c r="D8" s="104">
        <f t="shared" si="0"/>
        <v>0</v>
      </c>
      <c r="E8" s="116"/>
      <c r="F8" s="112">
        <f t="shared" si="1"/>
        <v>0</v>
      </c>
      <c r="G8" s="117"/>
      <c r="H8" s="118">
        <f t="shared" si="2"/>
        <v>0</v>
      </c>
    </row>
    <row r="9" spans="1:24" x14ac:dyDescent="0.2">
      <c r="A9" s="113">
        <v>4</v>
      </c>
      <c r="B9" s="115" t="s">
        <v>156</v>
      </c>
      <c r="C9" s="103"/>
      <c r="D9" s="104">
        <f t="shared" si="0"/>
        <v>0</v>
      </c>
      <c r="E9" s="116"/>
      <c r="F9" s="112">
        <f t="shared" si="1"/>
        <v>0</v>
      </c>
      <c r="G9" s="117"/>
      <c r="H9" s="118">
        <f t="shared" si="2"/>
        <v>0</v>
      </c>
    </row>
    <row r="10" spans="1:24" x14ac:dyDescent="0.2">
      <c r="A10" s="113">
        <v>5</v>
      </c>
      <c r="B10" s="115" t="s">
        <v>157</v>
      </c>
      <c r="C10" s="103"/>
      <c r="D10" s="104">
        <f t="shared" si="0"/>
        <v>0</v>
      </c>
      <c r="E10" s="116"/>
      <c r="F10" s="112">
        <f t="shared" si="1"/>
        <v>0</v>
      </c>
      <c r="G10" s="117"/>
      <c r="H10" s="118">
        <f t="shared" si="2"/>
        <v>0</v>
      </c>
    </row>
    <row r="11" spans="1:24" x14ac:dyDescent="0.2">
      <c r="A11" s="113">
        <v>6</v>
      </c>
      <c r="B11" s="115" t="s">
        <v>158</v>
      </c>
      <c r="C11" s="103"/>
      <c r="D11" s="104">
        <f t="shared" si="0"/>
        <v>0</v>
      </c>
      <c r="E11" s="116"/>
      <c r="F11" s="112">
        <f t="shared" si="1"/>
        <v>0</v>
      </c>
      <c r="G11" s="117"/>
      <c r="H11" s="118">
        <f t="shared" si="2"/>
        <v>0</v>
      </c>
    </row>
    <row r="12" spans="1:24" x14ac:dyDescent="0.2">
      <c r="A12" s="113">
        <v>7</v>
      </c>
      <c r="B12" s="115" t="s">
        <v>159</v>
      </c>
      <c r="C12" s="103"/>
      <c r="D12" s="104">
        <f t="shared" si="0"/>
        <v>0</v>
      </c>
      <c r="E12" s="116"/>
      <c r="F12" s="112">
        <f t="shared" si="1"/>
        <v>0</v>
      </c>
      <c r="G12" s="117"/>
      <c r="H12" s="118">
        <f t="shared" si="2"/>
        <v>0</v>
      </c>
    </row>
    <row r="13" spans="1:24" x14ac:dyDescent="0.2">
      <c r="A13" s="113">
        <v>8</v>
      </c>
      <c r="B13" s="115" t="s">
        <v>160</v>
      </c>
      <c r="C13" s="103"/>
      <c r="D13" s="104">
        <f t="shared" si="0"/>
        <v>0</v>
      </c>
      <c r="E13" s="116"/>
      <c r="F13" s="112">
        <f t="shared" si="1"/>
        <v>0</v>
      </c>
      <c r="G13" s="117"/>
      <c r="H13" s="118">
        <f t="shared" si="2"/>
        <v>0</v>
      </c>
    </row>
    <row r="14" spans="1:24" x14ac:dyDescent="0.2">
      <c r="A14" s="113">
        <v>9</v>
      </c>
      <c r="B14" s="115" t="s">
        <v>161</v>
      </c>
      <c r="C14" s="103"/>
      <c r="D14" s="104">
        <f t="shared" si="0"/>
        <v>0</v>
      </c>
      <c r="E14" s="116"/>
      <c r="F14" s="112">
        <f t="shared" si="1"/>
        <v>0</v>
      </c>
      <c r="G14" s="117"/>
      <c r="H14" s="118">
        <f t="shared" si="2"/>
        <v>0</v>
      </c>
    </row>
    <row r="15" spans="1:24" x14ac:dyDescent="0.2">
      <c r="A15" s="113">
        <v>10</v>
      </c>
      <c r="B15" s="115" t="s">
        <v>162</v>
      </c>
      <c r="C15" s="103"/>
      <c r="D15" s="104">
        <f t="shared" si="0"/>
        <v>0</v>
      </c>
      <c r="E15" s="116"/>
      <c r="F15" s="112">
        <f t="shared" si="1"/>
        <v>0</v>
      </c>
      <c r="G15" s="117"/>
      <c r="H15" s="118">
        <f t="shared" si="2"/>
        <v>0</v>
      </c>
    </row>
    <row r="16" spans="1:24" x14ac:dyDescent="0.2">
      <c r="A16" s="101"/>
      <c r="B16" s="102"/>
      <c r="C16" s="107">
        <f>SUM(C6:C15)</f>
        <v>0</v>
      </c>
      <c r="D16" s="108">
        <f>SUM(D6:D15)</f>
        <v>0</v>
      </c>
      <c r="E16" s="107">
        <f>IFERROR(F16/D16,0)</f>
        <v>0</v>
      </c>
      <c r="F16" s="108">
        <f>SUM(F6:F15)</f>
        <v>0</v>
      </c>
      <c r="G16" s="107">
        <f>IFERROR(H16/D16,0)</f>
        <v>0</v>
      </c>
      <c r="H16" s="108">
        <f>SUM(H6:H15)</f>
        <v>0</v>
      </c>
    </row>
    <row r="18" spans="2:11" ht="12.75" customHeight="1" x14ac:dyDescent="0.2">
      <c r="B18" s="114"/>
      <c r="C18" s="114"/>
      <c r="D18" s="114"/>
      <c r="E18" s="114"/>
      <c r="F18" s="114"/>
      <c r="G18" s="114"/>
    </row>
    <row r="19" spans="2:11" ht="12.75" customHeight="1" x14ac:dyDescent="0.2">
      <c r="B19" s="114"/>
      <c r="C19" s="114"/>
      <c r="D19" s="114"/>
      <c r="E19" s="114"/>
      <c r="F19" s="114"/>
      <c r="G19" s="114"/>
      <c r="H19" s="114"/>
    </row>
    <row r="20" spans="2:11" x14ac:dyDescent="0.2">
      <c r="B20" s="114"/>
      <c r="F20" s="114"/>
      <c r="G20" s="114"/>
      <c r="H20" s="114"/>
    </row>
    <row r="21" spans="2:11" x14ac:dyDescent="0.2">
      <c r="B21" s="114"/>
    </row>
    <row r="22" spans="2:11" x14ac:dyDescent="0.2">
      <c r="B22" s="114"/>
    </row>
    <row r="23" spans="2:11" x14ac:dyDescent="0.2">
      <c r="H23" s="114"/>
      <c r="I23" s="114"/>
      <c r="J23" s="114"/>
      <c r="K23" s="114"/>
    </row>
    <row r="24" spans="2:11" x14ac:dyDescent="0.2">
      <c r="H24" s="114"/>
      <c r="I24" s="114"/>
      <c r="J24" s="114"/>
      <c r="K24" s="114"/>
    </row>
  </sheetData>
  <mergeCells count="7">
    <mergeCell ref="V6:X7"/>
    <mergeCell ref="E1:F1"/>
    <mergeCell ref="E4:F4"/>
    <mergeCell ref="G4:H4"/>
    <mergeCell ref="A4:A5"/>
    <mergeCell ref="B4:B5"/>
    <mergeCell ref="C4:D4"/>
  </mergeCells>
  <dataValidations count="6">
    <dataValidation allowBlank="1" showInputMessage="1" showErrorMessage="1" promptTitle="&lt;Componente o Capítulo&gt;" prompt="El interventor, en acuerdo con la supervisión del proyecto, deberán dividir el proyecto e un máximo de 10 componentes generales" sqref="B4:B5" xr:uid="{6DF3B8C5-83F6-4FFE-8D64-53B07C8EE3EF}"/>
    <dataValidation allowBlank="1" showInputMessage="1" showErrorMessage="1" promptTitle="&lt;Incidencia %&gt;" prompt="Establecer el peso de cada componente en el desarrollo del proyecto" sqref="C5" xr:uid="{B3BAB83C-0BD6-4413-A9A6-7EDA85367940}"/>
    <dataValidation allowBlank="1" showInputMessage="1" showErrorMessage="1" promptTitle="&lt;Programado a la fecha %&gt;" prompt="Con base en las líneas base actuales, se deberá registrar el porcentaje acumulado programado de ejecución de cada uno de los componentes determinados." sqref="E5" xr:uid="{60F145E0-7461-4F78-BF6D-C7FDB5FD9D70}"/>
    <dataValidation allowBlank="1" showInputMessage="1" showErrorMessage="1" promptTitle="&lt;Programado a la fecha $&gt;" prompt="Este valor deberá coincidir con el PV reportado en la curva S" sqref="F16" xr:uid="{B856A4A8-DAC4-4C45-BFC4-95D46F7AAB24}"/>
    <dataValidation allowBlank="1" showInputMessage="1" showErrorMessage="1" promptTitle="&lt;Ejecutado a la fecha %&gt;" prompt="Con base en las líneas base actuales, se deberá registrar el porcentaje acumulado real de ejecución de cada uno de los componentes determinados." sqref="G5" xr:uid="{A6EE2B4B-CEE3-4D77-8148-0DB0BC13990D}"/>
    <dataValidation allowBlank="1" showInputMessage="1" showErrorMessage="1" promptTitle="&lt;Ejecutado a la fecha $&gt;" prompt="Este valor deberá coincidor con el Ev reportado en la curva S" sqref="H16" xr:uid="{406957ED-1252-4042-AB4B-A5D7BDD85CE9}"/>
  </dataValidations>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7A0D4497822F4DB2FDE60DD6883D10" ma:contentTypeVersion="11" ma:contentTypeDescription="Create a new document." ma:contentTypeScope="" ma:versionID="21af1024b7a2344098fac3fed0d7f036">
  <xsd:schema xmlns:xsd="http://www.w3.org/2001/XMLSchema" xmlns:xs="http://www.w3.org/2001/XMLSchema" xmlns:p="http://schemas.microsoft.com/office/2006/metadata/properties" xmlns:ns3="baa41f79-6846-4236-a474-d845732143da" xmlns:ns4="e6dcc60f-0b24-4a64-8bb4-c45e7f01dc7e" targetNamespace="http://schemas.microsoft.com/office/2006/metadata/properties" ma:root="true" ma:fieldsID="98f7b3c3cc21e572575e27fc427dc692" ns3:_="" ns4:_="">
    <xsd:import namespace="baa41f79-6846-4236-a474-d845732143da"/>
    <xsd:import namespace="e6dcc60f-0b24-4a64-8bb4-c45e7f01dc7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41f79-6846-4236-a474-d845732143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dcc60f-0b24-4a64-8bb4-c45e7f01dc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94AA9C-257F-4780-8C1A-F63807033F26}">
  <ds:schemaRefs>
    <ds:schemaRef ds:uri="http://schemas.microsoft.com/sharepoint/v3/contenttype/forms"/>
  </ds:schemaRefs>
</ds:datastoreItem>
</file>

<file path=customXml/itemProps2.xml><?xml version="1.0" encoding="utf-8"?>
<ds:datastoreItem xmlns:ds="http://schemas.openxmlformats.org/officeDocument/2006/customXml" ds:itemID="{8CF6CCF0-5EFC-45AD-B05C-AF09C02C40AF}">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baa41f79-6846-4236-a474-d845732143da"/>
    <ds:schemaRef ds:uri="http://schemas.microsoft.com/office/infopath/2007/PartnerControls"/>
    <ds:schemaRef ds:uri="e6dcc60f-0b24-4a64-8bb4-c45e7f01dc7e"/>
    <ds:schemaRef ds:uri="http://www.w3.org/XML/1998/namespace"/>
    <ds:schemaRef ds:uri="http://purl.org/dc/dcmitype/"/>
  </ds:schemaRefs>
</ds:datastoreItem>
</file>

<file path=customXml/itemProps3.xml><?xml version="1.0" encoding="utf-8"?>
<ds:datastoreItem xmlns:ds="http://schemas.openxmlformats.org/officeDocument/2006/customXml" ds:itemID="{C649BC35-B4F5-422A-BD9B-8799020C02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41f79-6846-4236-a474-d845732143da"/>
    <ds:schemaRef ds:uri="e6dcc60f-0b24-4a64-8bb4-c45e7f01dc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FMI017</vt:lpstr>
      <vt:lpstr>Datos Curva S</vt:lpstr>
      <vt:lpstr>Componentes</vt:lpstr>
      <vt:lpstr>'FMI017'!Área_de_impresión</vt:lpstr>
      <vt:lpstr>'FMI017'!Títulos_a_imprimir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Lina Maria Rodriguez Mayorga</cp:lastModifiedBy>
  <cp:lastPrinted>2020-04-14T14:12:51Z</cp:lastPrinted>
  <dcterms:created xsi:type="dcterms:W3CDTF">2008-02-28T20:43:19Z</dcterms:created>
  <dcterms:modified xsi:type="dcterms:W3CDTF">2020-10-02T00:51:07Z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0x010100607A0D4497822F4DB2FDE60DD6883D10</vt:lpwstr>
  </property>
</Properties>
</file>