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showInkAnnotation="0" defaultThemeVersion="124226"/>
  <xr:revisionPtr revIDLastSave="18" documentId="13_ncr:1_{F7027A4E-A948-4264-9DAA-892C6EAA9C1A}" xr6:coauthVersionLast="36" xr6:coauthVersionMax="36" xr10:uidLastSave="{E1BDBBF4-3D8E-4FF6-9F65-6871085E8526}"/>
  <bookViews>
    <workbookView xWindow="0" yWindow="0" windowWidth="23040" windowHeight="8490" tabRatio="857" activeTab="2" xr2:uid="{00000000-000D-0000-FFFF-FFFF00000000}"/>
  </bookViews>
  <sheets>
    <sheet name="BASE SINIESTROS D&amp;O" sheetId="5" r:id="rId1"/>
    <sheet name="TRDM" sheetId="14" r:id="rId2"/>
    <sheet name="MANEJO" sheetId="15" r:id="rId3"/>
    <sheet name="VIDA G.F." sheetId="16" r:id="rId4"/>
    <sheet name="AUTOMOVILES" sheetId="17" r:id="rId5"/>
  </sheets>
  <definedNames>
    <definedName name="_Fill" localSheetId="4" hidden="1">#REF!</definedName>
    <definedName name="_Fill" localSheetId="2" hidden="1">#REF!</definedName>
    <definedName name="_Fill" localSheetId="1" hidden="1">#REF!</definedName>
    <definedName name="_Fill" localSheetId="3" hidden="1">#REF!</definedName>
    <definedName name="_Fill" hidden="1">#REF!</definedName>
    <definedName name="_xlnm._FilterDatabase" localSheetId="0" hidden="1">'BASE SINIESTROS D&amp;O'!$A$2:$H$69</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9" i="15" l="1"/>
  <c r="F69" i="5" l="1"/>
  <c r="H9" i="5"/>
  <c r="H18" i="5"/>
  <c r="H4" i="5"/>
  <c r="H3" i="5"/>
  <c r="H3" i="14" l="1"/>
  <c r="I16" i="17" l="1"/>
  <c r="G3" i="16"/>
  <c r="H65" i="5" l="1"/>
  <c r="H59" i="5"/>
  <c r="H45" i="5"/>
  <c r="H47" i="5"/>
  <c r="H19" i="5"/>
  <c r="H23" i="5"/>
  <c r="H35" i="5" l="1"/>
  <c r="G40" i="5"/>
  <c r="G46" i="5"/>
  <c r="H27" i="5"/>
  <c r="G39" i="5"/>
  <c r="G49" i="5" l="1"/>
  <c r="H55" i="5"/>
  <c r="H69" i="5" s="1"/>
  <c r="G38" i="5"/>
  <c r="G42" i="5"/>
  <c r="G22" i="5"/>
  <c r="G15" i="5"/>
  <c r="G24" i="5" l="1"/>
  <c r="G69" i="5" s="1"/>
</calcChain>
</file>

<file path=xl/sharedStrings.xml><?xml version="1.0" encoding="utf-8"?>
<sst xmlns="http://schemas.openxmlformats.org/spreadsheetml/2006/main" count="335" uniqueCount="170">
  <si>
    <t xml:space="preserve">VALOR PAGADO </t>
  </si>
  <si>
    <t>FECHA SINIESTRO</t>
  </si>
  <si>
    <t>No. SINIESTRO</t>
  </si>
  <si>
    <t>SINIESTRALIDAD POLIZA DE RESPONSABILIDAD CIVIL DIRECTORES Y ADMINISTRADORES</t>
  </si>
  <si>
    <t xml:space="preserve">Proceso Disciplinario IUS 2013-367563 </t>
  </si>
  <si>
    <t>IUS 2014-246009/706486 Procuraduría</t>
  </si>
  <si>
    <t>VALOR DE SINIESTRO ESTIMADO</t>
  </si>
  <si>
    <t xml:space="preserve"> VALOR PENDIENTE  / RESERVA </t>
  </si>
  <si>
    <t>18372</t>
  </si>
  <si>
    <t>18013</t>
  </si>
  <si>
    <t>17896</t>
  </si>
  <si>
    <t>17894</t>
  </si>
  <si>
    <t>18211</t>
  </si>
  <si>
    <t>17775</t>
  </si>
  <si>
    <t>17628</t>
  </si>
  <si>
    <t>17617</t>
  </si>
  <si>
    <t>18273</t>
  </si>
  <si>
    <t>17255</t>
  </si>
  <si>
    <t>TIPO DE PROCESO</t>
  </si>
  <si>
    <t>No. PROCESO</t>
  </si>
  <si>
    <t xml:space="preserve">Investigación Disciplinaria </t>
  </si>
  <si>
    <t xml:space="preserve">No. IUS 2013-367563 IUC D-2016-651-653680 </t>
  </si>
  <si>
    <t>Penal</t>
  </si>
  <si>
    <t xml:space="preserve">IUS-2014-46516 IUD-D-2014-652-671708 
</t>
  </si>
  <si>
    <t xml:space="preserve">Indagación preliminar </t>
  </si>
  <si>
    <t xml:space="preserve">13 - 2017 ANM </t>
  </si>
  <si>
    <t>Responsabilidad Fiscal</t>
  </si>
  <si>
    <t>IUS E-2015-286129</t>
  </si>
  <si>
    <t>IUS 2015-234906</t>
  </si>
  <si>
    <t>IUS 2016 - 299804/ IUC-2016-878-883738</t>
  </si>
  <si>
    <t>2014-05783</t>
  </si>
  <si>
    <t>2017-00302</t>
  </si>
  <si>
    <t>PRF 2017-296</t>
  </si>
  <si>
    <t>021-2017</t>
  </si>
  <si>
    <t>031-2018</t>
  </si>
  <si>
    <t>2014-05025</t>
  </si>
  <si>
    <t>083-0725</t>
  </si>
  <si>
    <t>2016-005512</t>
  </si>
  <si>
    <t>2016-01360</t>
  </si>
  <si>
    <t>IUS-2012-417893</t>
  </si>
  <si>
    <t xml:space="preserve">2014-05783 </t>
  </si>
  <si>
    <t xml:space="preserve">2014-5295 </t>
  </si>
  <si>
    <t>20156-00512</t>
  </si>
  <si>
    <t>2015-00707</t>
  </si>
  <si>
    <t>2017-300</t>
  </si>
  <si>
    <t>2017-00233</t>
  </si>
  <si>
    <t>2015-00873</t>
  </si>
  <si>
    <t xml:space="preserve">ius 2012-218108 - iuc-d 2012-79-528321 </t>
  </si>
  <si>
    <t>IUS 2013-367563 IUC D-2016-651-653680</t>
  </si>
  <si>
    <t>IUS 2013-441476</t>
  </si>
  <si>
    <t xml:space="preserve">IUS 2014-118979 </t>
  </si>
  <si>
    <t xml:space="preserve">IUS 2014-143797 </t>
  </si>
  <si>
    <t xml:space="preserve">IUS 2014-92885 IUC-D-2014-652-686438 </t>
  </si>
  <si>
    <t>IUS 2017-646512 IUC D-2017-981850</t>
  </si>
  <si>
    <t>IUS-E-2017-566977 / IUC-D-2017-963348</t>
  </si>
  <si>
    <t>2013-349554</t>
  </si>
  <si>
    <t>2015-270527</t>
  </si>
  <si>
    <t>2014-650-665251</t>
  </si>
  <si>
    <t xml:space="preserve"> 033 de 2015</t>
  </si>
  <si>
    <t>IUS-2015-161350</t>
  </si>
  <si>
    <t xml:space="preserve">IUS-2013-111992 </t>
  </si>
  <si>
    <t xml:space="preserve">IUS-2013-111992  </t>
  </si>
  <si>
    <t>2016-00410</t>
  </si>
  <si>
    <t xml:space="preserve">2017-00297 </t>
  </si>
  <si>
    <t>2017-00295</t>
  </si>
  <si>
    <t>D-2018-1060599</t>
  </si>
  <si>
    <t>IUS-2016-415693 IUC-D-2017-902263</t>
  </si>
  <si>
    <t>IUS-2016-125947</t>
  </si>
  <si>
    <t>IUS-2013-398498</t>
  </si>
  <si>
    <t xml:space="preserve">IUS-E-2019-310982 / IUC-2019-1325226 </t>
  </si>
  <si>
    <t>IUS E 2018-235148 IUC D 2018-1122673</t>
  </si>
  <si>
    <t>2019-00940</t>
  </si>
  <si>
    <t>ASEGURADORA</t>
  </si>
  <si>
    <t>AMPARO AFECTADO</t>
  </si>
  <si>
    <t>OBSERVACION</t>
  </si>
  <si>
    <t>VALOR RECLAMADO</t>
  </si>
  <si>
    <t>VALOR A INDEMNIZAR</t>
  </si>
  <si>
    <t>PAGADO</t>
  </si>
  <si>
    <t>ESTADO SINIESTRO</t>
  </si>
  <si>
    <t>ASEGURADORA SOLIDARIA</t>
  </si>
  <si>
    <t>INCENDIO - DAÑO</t>
  </si>
  <si>
    <t>EL DIA MARTES 17 DE SEPTIEMBRE DEL 2019 SE RECIBE REPORTE DE DAÑOEN EL BIEN MUEBLE CON PLACA N. 12021 CORRESPONDIENTE AL TV MARCA SAMSUNG DE 49" DONDE SE INFORMA QUE EN LA ESQUINA SUPERIOR DERECHA DE LA PANTALLA PRESENTA UNA DECOLORACION</t>
  </si>
  <si>
    <t>RADICADO</t>
  </si>
  <si>
    <t>ENTE DE CONTROL FISCAL</t>
  </si>
  <si>
    <t>NO. PROCESO</t>
  </si>
  <si>
    <t>PÓLIZA</t>
  </si>
  <si>
    <t>SINIESTRO</t>
  </si>
  <si>
    <t>RESERVA</t>
  </si>
  <si>
    <t>ESTADO PROCESO</t>
  </si>
  <si>
    <t>PRF04072</t>
  </si>
  <si>
    <t>Contraloría General de la República Gerencia Departamental del Tolima</t>
  </si>
  <si>
    <t>360-64-9940000000127</t>
  </si>
  <si>
    <t>360-64-2017-3008</t>
  </si>
  <si>
    <t>Dentro del proceso se profirió Auto de Imputación, se presentaron argumentos de defensa y estamos pendientes a los resuelto de instancia de decisión.</t>
  </si>
  <si>
    <t>PRF04083</t>
  </si>
  <si>
    <t>360-64-2017-3009</t>
  </si>
  <si>
    <t>Decisión de fondo - se falla sin responsabilidad fiscal y se ordena desvincular a Aseguradora solidaria de Colombia (Pendiente de lo resuelto en Grado de Consulta - confirmar o revocar decisión)</t>
  </si>
  <si>
    <t>PRF04124</t>
  </si>
  <si>
    <t>360-64-2017-3011</t>
  </si>
  <si>
    <t>Dentro del proceso se profirió Auto de Imputación, y se ordenó desvincular a Aseguradora Solidaria de Colombia (Pendiente de lo resuelto en Grado de Consulta - confirmar o revocar decisión)</t>
  </si>
  <si>
    <t>PRF04125</t>
  </si>
  <si>
    <t>2017-00297</t>
  </si>
  <si>
    <t>360-64-2014-3012</t>
  </si>
  <si>
    <t>Etapa inicial - El proceso se encuentra en apertura.</t>
  </si>
  <si>
    <t>PRF04150</t>
  </si>
  <si>
    <t>2017-00296</t>
  </si>
  <si>
    <t>360-64-2017-3013</t>
  </si>
  <si>
    <t>PRF05916</t>
  </si>
  <si>
    <t>2019-00059</t>
  </si>
  <si>
    <t>360-64-2019-3020</t>
  </si>
  <si>
    <t>VALOR A INDEMNIZADO</t>
  </si>
  <si>
    <t>VALOR PENDIENTE</t>
  </si>
  <si>
    <t>ENFERMEDADES GRAVES</t>
  </si>
  <si>
    <t>POR DETERMINAR</t>
  </si>
  <si>
    <t>OBJETADO</t>
  </si>
  <si>
    <t>No. Poliza</t>
  </si>
  <si>
    <t>Fecha de Ocurrencia Siniestro</t>
  </si>
  <si>
    <t>Amparo Afectado</t>
  </si>
  <si>
    <t>Marca del Vehiculo</t>
  </si>
  <si>
    <t>Clase del Vehiculo</t>
  </si>
  <si>
    <t>Tipo de Vehiculo</t>
  </si>
  <si>
    <t>Modelo</t>
  </si>
  <si>
    <t>Numero de Placa</t>
  </si>
  <si>
    <t>Costo Total</t>
  </si>
  <si>
    <t>Estado del siniestro</t>
  </si>
  <si>
    <t xml:space="preserve">06/04/2016 </t>
  </si>
  <si>
    <t>PERDIDA PARCIAL POR DAÑOS</t>
  </si>
  <si>
    <t>NISSAN</t>
  </si>
  <si>
    <t>SENTRA B13 LUJO AT 1600CC 16V D</t>
  </si>
  <si>
    <t>AUTOMOVIL</t>
  </si>
  <si>
    <t>OBH282</t>
  </si>
  <si>
    <t xml:space="preserve">03/10/2016 </t>
  </si>
  <si>
    <t>DAÑO A BIENES DE TERCEROS</t>
  </si>
  <si>
    <t>RENAULT</t>
  </si>
  <si>
    <t>DUSTER DYNAMIQUE MT 2000CC 4X4</t>
  </si>
  <si>
    <t>CAMPERO</t>
  </si>
  <si>
    <t>OKZ541</t>
  </si>
  <si>
    <t xml:space="preserve">27/01/2017 </t>
  </si>
  <si>
    <t>TOYOTA</t>
  </si>
  <si>
    <t>4RUNNER [5] SR5 [FL] TP 4000CC 6AB</t>
  </si>
  <si>
    <t>OKZ589</t>
  </si>
  <si>
    <t>31/08/2017</t>
  </si>
  <si>
    <t>01/09/2017</t>
  </si>
  <si>
    <t>RESPONSABILIDAD CIVIL EXTRACONTRACTUAL</t>
  </si>
  <si>
    <t>HYUNDAI</t>
  </si>
  <si>
    <t>SANTA FE [2] [F GL AT 2400CC 7PSJ</t>
  </si>
  <si>
    <t>OCK098</t>
  </si>
  <si>
    <t>24/10/2017</t>
  </si>
  <si>
    <t xml:space="preserve">28/12/2017 </t>
  </si>
  <si>
    <t xml:space="preserve">09/02/2018 </t>
  </si>
  <si>
    <t>OKZ540</t>
  </si>
  <si>
    <t xml:space="preserve">11/10/2018 </t>
  </si>
  <si>
    <t>26/06/2019</t>
  </si>
  <si>
    <t>PERDIDA PARCIAL POR HURTO</t>
  </si>
  <si>
    <t>OKZ538</t>
  </si>
  <si>
    <t>TOTAL</t>
  </si>
  <si>
    <t>No. IUS -2018-014551/ IUC-D-2018-1065791</t>
  </si>
  <si>
    <t>IUS-2015-373700 (IUC-D-2016-651-809820)</t>
  </si>
  <si>
    <t>O</t>
  </si>
  <si>
    <t>FECHA AVISO</t>
  </si>
  <si>
    <t>FECHA SINESTRO</t>
  </si>
  <si>
    <t>IUS-2016-125926 D-2016-651-850267</t>
  </si>
  <si>
    <t>AÑO</t>
  </si>
  <si>
    <t>SINIESTRALIDAD TODO RIESGO DAÑOS MATERIALES
VIGENCIA: 12 Julio 2014 a Septiembre 2020</t>
  </si>
  <si>
    <t>19442</t>
  </si>
  <si>
    <t xml:space="preserve">PRESENTAN RECLAMACION POR ENFERMEDADES GRAVES DOS ANEURISMAS INTECEREBRAL </t>
  </si>
  <si>
    <t xml:space="preserve">PRESENTAN RECLAMACION POR TRANSTONO DEPRESIVO RECURRENTE GRAVE </t>
  </si>
  <si>
    <t>SINIESTRALIDAD POLIZA DE MANEJO
VIGENCIA: 12 Julio 2014 a  Septiembre 2020</t>
  </si>
  <si>
    <t>SINIESTRALIDAD VIDA GRUPO FUNCIONARIOS
VIGENCIA: 12 Julio 2014 a  Septiembre 2020</t>
  </si>
  <si>
    <t>SINIESTRALIDAD AUTOMOVILES ENTerritorio
VIGENCIA: 12 Julio 2014 a  Septiembre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</si>
</sst>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 #,##0;\-&quot;$&quot;\ #,##0"/>
    <numFmt numFmtId="164" formatCode="_ &quot;$&quot;\ * #,##0.00_ ;_ &quot;$&quot;\ * \-#,##0.00_ ;_ &quot;$&quot;\ * &quot;-&quot;??_ ;_ @_ "/>
    <numFmt numFmtId="165" formatCode="_(&quot;$&quot;\ * #,##0.00_);_(&quot;$&quot;\ * \(#,##0.00\);_(&quot;$&quot;\ * &quot;-&quot;??_);_(@_)"/>
    <numFmt numFmtId="166" formatCode="_(* #,##0.00_);_(* \(#,##0.00\);_(* &quot;-&quot;??_);_(@_)"/>
    <numFmt numFmtId="167" formatCode="_(&quot;$&quot;* #,##0.00_);_(&quot;$&quot;* \(#,##0.00\);_(&quot;$&quot;* &quot;-&quot;??_);_(@_)"/>
    <numFmt numFmtId="168" formatCode="_-* #,##0.00\ [$€]_-;\-* #,##0.00\ [$€]_-;_-* &quot;-&quot;??\ [$€]_-;_-@_-"/>
    <numFmt numFmtId="169" formatCode="_(&quot;$&quot;\ * #,##0_);_(&quot;$&quot;\ * \(#,##0\);_(&quot;$&quot;\ * &quot;-&quot;??_);_(@_)"/>
    <numFmt numFmtId="170" formatCode="[$-240A]d&quot; de &quot;mmmm&quot; de &quot;yyyy;@"/>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Helv"/>
    </font>
    <font>
      <sz val="10"/>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name val="Arial"/>
      <family val="2"/>
    </font>
    <font>
      <b/>
      <sz val="11"/>
      <color theme="1"/>
      <name val="Calibri"/>
      <family val="2"/>
      <scheme val="minor"/>
    </font>
    <font>
      <sz val="11"/>
      <color rgb="FF000000"/>
      <name val="Calibri"/>
      <family val="2"/>
      <scheme val="minor"/>
    </font>
    <font>
      <sz val="11"/>
      <name val="Calibri"/>
      <family val="2"/>
      <scheme val="minor"/>
    </font>
    <font>
      <sz val="12"/>
      <name val="Calibri"/>
      <family val="2"/>
      <scheme val="minor"/>
    </font>
    <font>
      <b/>
      <sz val="11"/>
      <name val="Calibri"/>
      <family val="2"/>
      <scheme val="minor"/>
    </font>
    <font>
      <b/>
      <sz val="12"/>
      <color theme="1"/>
      <name val="Arial"/>
      <family val="2"/>
    </font>
    <font>
      <b/>
      <sz val="11"/>
      <color theme="1"/>
      <name val="Arial"/>
      <family val="2"/>
    </font>
    <font>
      <sz val="8"/>
      <color theme="1"/>
      <name val="Calibri"/>
      <family val="2"/>
    </font>
    <font>
      <b/>
      <sz val="12"/>
      <color theme="1"/>
      <name val="Calibri"/>
      <family val="2"/>
      <scheme val="minor"/>
    </font>
    <font>
      <sz val="11"/>
      <name val="Arial"/>
      <family val="2"/>
    </font>
    <font>
      <sz val="8.25"/>
      <color rgb="FF000000"/>
      <name val="MS Sans Serif"/>
      <family val="2"/>
    </font>
    <font>
      <sz val="8.25"/>
      <name val="MS Sans Serif"/>
      <family val="2"/>
    </font>
    <font>
      <b/>
      <sz val="8.25"/>
      <color rgb="FF000000"/>
      <name val="MS Sans Serif"/>
      <family val="2"/>
    </font>
    <font>
      <b/>
      <sz val="8"/>
      <color theme="1"/>
      <name val="Calibri"/>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CCFFCC"/>
        <bgColor indexed="64"/>
      </patternFill>
    </fill>
    <fill>
      <patternFill patternType="solid">
        <fgColor rgb="FF00B050"/>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s>
  <cellStyleXfs count="67">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4"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21" borderId="0" applyNumberFormat="0" applyBorder="0" applyAlignment="0" applyProtection="0"/>
    <xf numFmtId="0" fontId="16" fillId="7" borderId="1" applyNumberFormat="0" applyAlignment="0" applyProtection="0"/>
    <xf numFmtId="0" fontId="5" fillId="0" borderId="0" applyNumberFormat="0" applyFill="0" applyBorder="0" applyAlignment="0" applyProtection="0"/>
    <xf numFmtId="0" fontId="7" fillId="0" borderId="0" applyNumberFormat="0" applyFill="0" applyBorder="0" applyAlignment="0" applyProtection="0"/>
    <xf numFmtId="168" fontId="6" fillId="0" borderId="0" applyFont="0" applyFill="0" applyBorder="0" applyAlignment="0" applyProtection="0"/>
    <xf numFmtId="0" fontId="17" fillId="3" borderId="0" applyNumberFormat="0" applyBorder="0" applyAlignment="0" applyProtection="0"/>
    <xf numFmtId="167" fontId="5" fillId="0" borderId="0" applyFont="0" applyFill="0" applyBorder="0" applyAlignment="0" applyProtection="0"/>
    <xf numFmtId="0" fontId="18" fillId="22" borderId="0" applyNumberFormat="0" applyBorder="0" applyAlignment="0" applyProtection="0"/>
    <xf numFmtId="0" fontId="7" fillId="0" borderId="0"/>
    <xf numFmtId="0" fontId="7" fillId="23" borderId="4" applyNumberFormat="0" applyFont="0" applyAlignment="0" applyProtection="0"/>
    <xf numFmtId="9" fontId="7" fillId="0" borderId="0" applyFont="0" applyFill="0" applyBorder="0" applyAlignment="0" applyProtection="0"/>
    <xf numFmtId="9" fontId="8"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3" fillId="0" borderId="6" applyNumberFormat="0" applyFill="0" applyAlignment="0" applyProtection="0"/>
    <xf numFmtId="0" fontId="24" fillId="0" borderId="7" applyNumberFormat="0" applyFill="0" applyAlignment="0" applyProtection="0"/>
    <xf numFmtId="0" fontId="15" fillId="0" borderId="8" applyNumberFormat="0" applyFill="0" applyAlignment="0" applyProtection="0"/>
    <xf numFmtId="0" fontId="22" fillId="0" borderId="0" applyNumberFormat="0" applyFill="0" applyBorder="0" applyAlignment="0" applyProtection="0"/>
    <xf numFmtId="0" fontId="25" fillId="0" borderId="9" applyNumberFormat="0" applyFill="0" applyAlignment="0" applyProtection="0"/>
    <xf numFmtId="0" fontId="5" fillId="0" borderId="0" applyNumberFormat="0" applyFill="0" applyBorder="0" applyAlignment="0" applyProtection="0"/>
    <xf numFmtId="0" fontId="5" fillId="0" borderId="0"/>
    <xf numFmtId="0" fontId="5" fillId="23" borderId="4"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applyNumberFormat="0" applyFill="0" applyBorder="0" applyAlignment="0" applyProtection="0"/>
    <xf numFmtId="0" fontId="5" fillId="0" borderId="0"/>
    <xf numFmtId="0" fontId="5" fillId="23" borderId="4"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164" fontId="26" fillId="0" borderId="0" applyFont="0" applyFill="0" applyBorder="0" applyAlignment="0" applyProtection="0"/>
    <xf numFmtId="0" fontId="4" fillId="0" borderId="0"/>
    <xf numFmtId="0" fontId="3" fillId="0" borderId="0"/>
    <xf numFmtId="166" fontId="3" fillId="0" borderId="0" applyFont="0" applyFill="0" applyBorder="0" applyAlignment="0" applyProtection="0"/>
    <xf numFmtId="165" fontId="5" fillId="0" borderId="0" applyFont="0" applyFill="0" applyBorder="0" applyAlignment="0" applyProtection="0"/>
    <xf numFmtId="0" fontId="2" fillId="0" borderId="0"/>
    <xf numFmtId="0" fontId="1" fillId="0" borderId="0"/>
  </cellStyleXfs>
  <cellXfs count="69">
    <xf numFmtId="0" fontId="0" fillId="0" borderId="0" xfId="0"/>
    <xf numFmtId="0" fontId="4" fillId="0" borderId="0" xfId="61"/>
    <xf numFmtId="0" fontId="29" fillId="0" borderId="0" xfId="61" applyFont="1"/>
    <xf numFmtId="0" fontId="4" fillId="0" borderId="0" xfId="61" applyFill="1"/>
    <xf numFmtId="0" fontId="28" fillId="0" borderId="10" xfId="61" applyFont="1" applyBorder="1" applyAlignment="1">
      <alignment vertical="center" wrapText="1"/>
    </xf>
    <xf numFmtId="0" fontId="28" fillId="0" borderId="13" xfId="61" applyFont="1" applyBorder="1" applyAlignment="1">
      <alignment vertical="center" wrapText="1"/>
    </xf>
    <xf numFmtId="0" fontId="30" fillId="24" borderId="11" xfId="61" applyFont="1" applyFill="1" applyBorder="1" applyAlignment="1">
      <alignment horizontal="center" vertical="center" wrapText="1"/>
    </xf>
    <xf numFmtId="0" fontId="29" fillId="24" borderId="11" xfId="61" applyFont="1" applyFill="1" applyBorder="1" applyAlignment="1">
      <alignment horizontal="center" vertical="center" wrapText="1"/>
    </xf>
    <xf numFmtId="0" fontId="28" fillId="0" borderId="13" xfId="61" applyFont="1" applyBorder="1" applyAlignment="1">
      <alignment horizontal="left" vertical="center" wrapText="1"/>
    </xf>
    <xf numFmtId="0" fontId="28" fillId="0" borderId="10" xfId="61" applyFont="1" applyBorder="1" applyAlignment="1">
      <alignment horizontal="left" vertical="center" wrapText="1"/>
    </xf>
    <xf numFmtId="0" fontId="28" fillId="0" borderId="10" xfId="61" applyFont="1" applyFill="1" applyBorder="1" applyAlignment="1">
      <alignment horizontal="left" vertical="center" wrapText="1"/>
    </xf>
    <xf numFmtId="0" fontId="30" fillId="24" borderId="11" xfId="61" applyFont="1" applyFill="1" applyBorder="1" applyAlignment="1">
      <alignment horizontal="left" vertical="center" wrapText="1"/>
    </xf>
    <xf numFmtId="1" fontId="28" fillId="0" borderId="10" xfId="61" applyNumberFormat="1" applyFont="1" applyBorder="1" applyAlignment="1">
      <alignment horizontal="left" vertical="center" wrapText="1"/>
    </xf>
    <xf numFmtId="0" fontId="4" fillId="0" borderId="0" xfId="61" applyAlignment="1">
      <alignment horizontal="left"/>
    </xf>
    <xf numFmtId="0" fontId="31" fillId="25" borderId="10" xfId="0" applyFont="1" applyFill="1" applyBorder="1" applyAlignment="1" applyProtection="1">
      <alignment horizontal="center" vertical="center" wrapText="1"/>
    </xf>
    <xf numFmtId="49" fontId="29" fillId="0" borderId="10" xfId="0" applyNumberFormat="1" applyFont="1" applyFill="1" applyBorder="1" applyAlignment="1" applyProtection="1">
      <alignment horizontal="center" vertical="center" wrapText="1"/>
      <protection locked="0"/>
    </xf>
    <xf numFmtId="170" fontId="29" fillId="0" borderId="10" xfId="0" applyNumberFormat="1" applyFont="1" applyFill="1" applyBorder="1" applyAlignment="1" applyProtection="1">
      <alignment horizontal="center" vertical="center" wrapText="1"/>
      <protection locked="0"/>
    </xf>
    <xf numFmtId="0" fontId="29" fillId="0" borderId="10" xfId="0" applyFont="1" applyFill="1" applyBorder="1" applyAlignment="1" applyProtection="1">
      <alignment horizontal="center" vertical="center" wrapText="1"/>
      <protection locked="0"/>
    </xf>
    <xf numFmtId="169" fontId="29" fillId="0" borderId="10" xfId="64" applyNumberFormat="1" applyFont="1" applyFill="1" applyBorder="1" applyAlignment="1" applyProtection="1">
      <alignment horizontal="right" vertical="center"/>
      <protection locked="0"/>
    </xf>
    <xf numFmtId="0" fontId="29" fillId="0" borderId="10" xfId="0" applyFont="1" applyFill="1" applyBorder="1" applyAlignment="1" applyProtection="1">
      <alignment horizontal="left" vertical="center" wrapText="1"/>
      <protection locked="0"/>
    </xf>
    <xf numFmtId="0" fontId="33" fillId="25" borderId="20" xfId="65" applyFont="1" applyFill="1" applyBorder="1" applyAlignment="1">
      <alignment horizontal="center" vertical="center"/>
    </xf>
    <xf numFmtId="0" fontId="33" fillId="25" borderId="12" xfId="65" applyFont="1" applyFill="1" applyBorder="1" applyAlignment="1">
      <alignment horizontal="center" vertical="center"/>
    </xf>
    <xf numFmtId="0" fontId="34" fillId="0" borderId="21" xfId="65" applyFont="1" applyBorder="1" applyAlignment="1">
      <alignment horizontal="center" vertical="center"/>
    </xf>
    <xf numFmtId="0" fontId="34" fillId="0" borderId="22" xfId="65" applyFont="1" applyBorder="1" applyAlignment="1">
      <alignment horizontal="center" vertical="center" wrapText="1"/>
    </xf>
    <xf numFmtId="0" fontId="34" fillId="0" borderId="22" xfId="65" applyFont="1" applyBorder="1" applyAlignment="1">
      <alignment horizontal="center" vertical="center"/>
    </xf>
    <xf numFmtId="0" fontId="36" fillId="25" borderId="17" xfId="0" applyFont="1" applyFill="1" applyBorder="1" applyAlignment="1">
      <alignment horizontal="center"/>
    </xf>
    <xf numFmtId="0" fontId="36" fillId="25" borderId="23" xfId="0" applyFont="1" applyFill="1" applyBorder="1" applyAlignment="1">
      <alignment horizontal="center"/>
    </xf>
    <xf numFmtId="0" fontId="36" fillId="25" borderId="18" xfId="0" applyFont="1" applyFill="1" applyBorder="1" applyAlignment="1">
      <alignment horizontal="center"/>
    </xf>
    <xf numFmtId="0" fontId="37" fillId="0" borderId="24" xfId="0" applyFont="1" applyBorder="1" applyAlignment="1">
      <alignment horizontal="center"/>
    </xf>
    <xf numFmtId="49" fontId="37" fillId="0" borderId="10" xfId="0" applyNumberFormat="1" applyFont="1" applyBorder="1" applyAlignment="1">
      <alignment horizontal="center"/>
    </xf>
    <xf numFmtId="0" fontId="37" fillId="0" borderId="10" xfId="0" applyFont="1" applyBorder="1" applyAlignment="1">
      <alignment horizontal="center"/>
    </xf>
    <xf numFmtId="169" fontId="38" fillId="0" borderId="10" xfId="64" applyNumberFormat="1" applyFont="1" applyBorder="1" applyAlignment="1">
      <alignment horizontal="center"/>
    </xf>
    <xf numFmtId="49" fontId="37" fillId="0" borderId="25" xfId="0" applyNumberFormat="1" applyFont="1" applyBorder="1" applyAlignment="1">
      <alignment horizontal="center"/>
    </xf>
    <xf numFmtId="0" fontId="37" fillId="0" borderId="19" xfId="0" applyFont="1" applyBorder="1" applyAlignment="1">
      <alignment horizontal="center"/>
    </xf>
    <xf numFmtId="49" fontId="37" fillId="0" borderId="26" xfId="0" applyNumberFormat="1" applyFont="1" applyBorder="1" applyAlignment="1">
      <alignment horizontal="center"/>
    </xf>
    <xf numFmtId="0" fontId="37" fillId="0" borderId="26" xfId="0" applyFont="1" applyBorder="1" applyAlignment="1">
      <alignment horizontal="center"/>
    </xf>
    <xf numFmtId="169" fontId="38" fillId="0" borderId="26" xfId="64" applyNumberFormat="1" applyFont="1" applyBorder="1" applyAlignment="1">
      <alignment horizontal="center"/>
    </xf>
    <xf numFmtId="49" fontId="39" fillId="0" borderId="27" xfId="0" applyNumberFormat="1" applyFont="1" applyFill="1" applyBorder="1" applyAlignment="1">
      <alignment horizontal="center"/>
    </xf>
    <xf numFmtId="169" fontId="27" fillId="0" borderId="28" xfId="0" applyNumberFormat="1" applyFont="1" applyBorder="1"/>
    <xf numFmtId="0" fontId="2" fillId="0" borderId="0" xfId="61" applyFont="1"/>
    <xf numFmtId="0" fontId="33" fillId="25" borderId="29" xfId="65" applyFont="1" applyFill="1" applyBorder="1" applyAlignment="1">
      <alignment horizontal="center" vertical="center"/>
    </xf>
    <xf numFmtId="14" fontId="34" fillId="0" borderId="22" xfId="65" applyNumberFormat="1" applyFont="1" applyBorder="1" applyAlignment="1">
      <alignment horizontal="center" vertical="center" wrapText="1"/>
    </xf>
    <xf numFmtId="0" fontId="29" fillId="0" borderId="13" xfId="61" applyFont="1" applyBorder="1" applyAlignment="1">
      <alignment horizontal="center" vertical="center"/>
    </xf>
    <xf numFmtId="14" fontId="29" fillId="0" borderId="13" xfId="61" applyNumberFormat="1" applyFont="1" applyBorder="1" applyAlignment="1">
      <alignment horizontal="center" vertical="center"/>
    </xf>
    <xf numFmtId="1" fontId="29" fillId="0" borderId="13" xfId="61" applyNumberFormat="1" applyFont="1" applyBorder="1" applyAlignment="1">
      <alignment horizontal="center" vertical="center"/>
    </xf>
    <xf numFmtId="0" fontId="29" fillId="0" borderId="10" xfId="61" applyFont="1" applyBorder="1" applyAlignment="1">
      <alignment horizontal="center" vertical="center"/>
    </xf>
    <xf numFmtId="14" fontId="29" fillId="0" borderId="10" xfId="61" applyNumberFormat="1" applyFont="1" applyBorder="1" applyAlignment="1">
      <alignment horizontal="center" vertical="center"/>
    </xf>
    <xf numFmtId="0" fontId="29" fillId="0" borderId="10" xfId="61" applyFont="1" applyFill="1" applyBorder="1" applyAlignment="1">
      <alignment horizontal="center" vertical="center"/>
    </xf>
    <xf numFmtId="14" fontId="29" fillId="0" borderId="10" xfId="61" applyNumberFormat="1" applyFont="1" applyFill="1" applyBorder="1" applyAlignment="1">
      <alignment horizontal="center" vertical="center"/>
    </xf>
    <xf numFmtId="1" fontId="29" fillId="0" borderId="10" xfId="61" applyNumberFormat="1" applyFont="1" applyBorder="1" applyAlignment="1">
      <alignment horizontal="center" vertical="center"/>
    </xf>
    <xf numFmtId="3" fontId="29" fillId="0" borderId="13" xfId="61" applyNumberFormat="1" applyFont="1" applyBorder="1" applyAlignment="1">
      <alignment horizontal="center" vertical="center"/>
    </xf>
    <xf numFmtId="3" fontId="29" fillId="0" borderId="10" xfId="61" applyNumberFormat="1" applyFont="1" applyBorder="1" applyAlignment="1">
      <alignment horizontal="center" vertical="center"/>
    </xf>
    <xf numFmtId="3" fontId="29" fillId="0" borderId="16" xfId="61" applyNumberFormat="1" applyFont="1" applyBorder="1" applyAlignment="1">
      <alignment horizontal="center" vertical="center"/>
    </xf>
    <xf numFmtId="3" fontId="29" fillId="0" borderId="10" xfId="61" applyNumberFormat="1" applyFont="1" applyFill="1" applyBorder="1" applyAlignment="1">
      <alignment horizontal="center" vertical="center"/>
    </xf>
    <xf numFmtId="3" fontId="29" fillId="0" borderId="13" xfId="61" applyNumberFormat="1" applyFont="1" applyFill="1" applyBorder="1" applyAlignment="1">
      <alignment horizontal="center" vertical="center"/>
    </xf>
    <xf numFmtId="3" fontId="31" fillId="0" borderId="27" xfId="61" applyNumberFormat="1" applyFont="1" applyBorder="1" applyAlignment="1">
      <alignment horizontal="center"/>
    </xf>
    <xf numFmtId="3" fontId="29" fillId="0" borderId="0" xfId="61" applyNumberFormat="1" applyFont="1"/>
    <xf numFmtId="0" fontId="27" fillId="0" borderId="14" xfId="61" applyFont="1" applyBorder="1" applyAlignment="1">
      <alignment horizontal="center" vertical="center" wrapText="1"/>
    </xf>
    <xf numFmtId="0" fontId="27" fillId="0" borderId="15" xfId="61" applyFont="1" applyBorder="1" applyAlignment="1">
      <alignment horizontal="center" vertical="center" wrapText="1"/>
    </xf>
    <xf numFmtId="0" fontId="27" fillId="0" borderId="12" xfId="61" applyFont="1" applyBorder="1" applyAlignment="1">
      <alignment horizontal="center" vertical="center" wrapText="1"/>
    </xf>
    <xf numFmtId="0" fontId="27" fillId="0" borderId="0" xfId="0" applyFont="1" applyBorder="1" applyAlignment="1" applyProtection="1">
      <alignment horizontal="center" vertical="center" wrapText="1"/>
      <protection locked="0"/>
    </xf>
    <xf numFmtId="0" fontId="27" fillId="0" borderId="0" xfId="0" applyFont="1" applyBorder="1" applyAlignment="1" applyProtection="1">
      <alignment horizontal="center" vertical="center"/>
      <protection locked="0"/>
    </xf>
    <xf numFmtId="0" fontId="32" fillId="0" borderId="30" xfId="65" applyFont="1" applyBorder="1" applyAlignment="1">
      <alignment horizontal="center" vertical="center" wrapText="1"/>
    </xf>
    <xf numFmtId="0" fontId="32" fillId="0" borderId="0" xfId="65" applyFont="1" applyBorder="1" applyAlignment="1">
      <alignment horizontal="center" vertical="center" wrapText="1"/>
    </xf>
    <xf numFmtId="0" fontId="35" fillId="0" borderId="14"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12" xfId="0" applyFont="1" applyBorder="1" applyAlignment="1">
      <alignment horizontal="center" vertical="center" wrapText="1"/>
    </xf>
    <xf numFmtId="5" fontId="34" fillId="0" borderId="22" xfId="65" applyNumberFormat="1" applyFont="1" applyBorder="1" applyAlignment="1">
      <alignment horizontal="center" vertical="center"/>
    </xf>
    <xf numFmtId="0" fontId="40" fillId="0" borderId="29" xfId="65" applyFont="1" applyFill="1" applyBorder="1" applyAlignment="1">
      <alignment horizontal="center" vertical="center"/>
    </xf>
  </cellXfs>
  <cellStyles count="67">
    <cellStyle name="20% - Énfasis1 2" xfId="1" xr:uid="{00000000-0005-0000-0000-000000000000}"/>
    <cellStyle name="20% - Énfasis2 2" xfId="2" xr:uid="{00000000-0005-0000-0000-000001000000}"/>
    <cellStyle name="20% - Énfasis3 2" xfId="3" xr:uid="{00000000-0005-0000-0000-000002000000}"/>
    <cellStyle name="20% - Énfasis4 2" xfId="4" xr:uid="{00000000-0005-0000-0000-000003000000}"/>
    <cellStyle name="20% - Énfasis5 2" xfId="5" xr:uid="{00000000-0005-0000-0000-000004000000}"/>
    <cellStyle name="20% - Énfasis6 2" xfId="6" xr:uid="{00000000-0005-0000-0000-000005000000}"/>
    <cellStyle name="40% - Énfasis1 2" xfId="7" xr:uid="{00000000-0005-0000-0000-000006000000}"/>
    <cellStyle name="40% - Énfasis2 2" xfId="8" xr:uid="{00000000-0005-0000-0000-000007000000}"/>
    <cellStyle name="40% - Énfasis3 2" xfId="9" xr:uid="{00000000-0005-0000-0000-000008000000}"/>
    <cellStyle name="40% - Énfasis4 2" xfId="10" xr:uid="{00000000-0005-0000-0000-000009000000}"/>
    <cellStyle name="40% - Énfasis5 2" xfId="11" xr:uid="{00000000-0005-0000-0000-00000A000000}"/>
    <cellStyle name="40% - Énfasis6 2" xfId="12" xr:uid="{00000000-0005-0000-0000-00000B000000}"/>
    <cellStyle name="60% - Énfasis1 2" xfId="13" xr:uid="{00000000-0005-0000-0000-00000C000000}"/>
    <cellStyle name="60% - Énfasis2 2" xfId="14" xr:uid="{00000000-0005-0000-0000-00000D000000}"/>
    <cellStyle name="60% - Énfasis3 2" xfId="15" xr:uid="{00000000-0005-0000-0000-00000E000000}"/>
    <cellStyle name="60% - Énfasis4 2" xfId="16" xr:uid="{00000000-0005-0000-0000-00000F000000}"/>
    <cellStyle name="60% - Énfasis5 2" xfId="17" xr:uid="{00000000-0005-0000-0000-000010000000}"/>
    <cellStyle name="60% - Énfasis6 2" xfId="18" xr:uid="{00000000-0005-0000-0000-000011000000}"/>
    <cellStyle name="Buena 2" xfId="19" xr:uid="{00000000-0005-0000-0000-000012000000}"/>
    <cellStyle name="Cálculo 2" xfId="20" xr:uid="{00000000-0005-0000-0000-000013000000}"/>
    <cellStyle name="Celda de comprobación 2" xfId="21" xr:uid="{00000000-0005-0000-0000-000014000000}"/>
    <cellStyle name="Celda vinculada 2" xfId="22" xr:uid="{00000000-0005-0000-0000-000015000000}"/>
    <cellStyle name="Encabezado 4 2" xfId="23" xr:uid="{00000000-0005-0000-0000-000016000000}"/>
    <cellStyle name="Énfasis1 2" xfId="24" xr:uid="{00000000-0005-0000-0000-000017000000}"/>
    <cellStyle name="Énfasis2 2" xfId="25" xr:uid="{00000000-0005-0000-0000-000018000000}"/>
    <cellStyle name="Énfasis3 2" xfId="26" xr:uid="{00000000-0005-0000-0000-000019000000}"/>
    <cellStyle name="Énfasis4 2" xfId="27" xr:uid="{00000000-0005-0000-0000-00001A000000}"/>
    <cellStyle name="Énfasis5 2" xfId="28" xr:uid="{00000000-0005-0000-0000-00001B000000}"/>
    <cellStyle name="Énfasis6 2" xfId="29" xr:uid="{00000000-0005-0000-0000-00001C000000}"/>
    <cellStyle name="Entrada 2" xfId="30" xr:uid="{00000000-0005-0000-0000-00001D000000}"/>
    <cellStyle name="Estilo 1" xfId="31" xr:uid="{00000000-0005-0000-0000-00001E000000}"/>
    <cellStyle name="Estilo 1 2" xfId="32" xr:uid="{00000000-0005-0000-0000-00001F000000}"/>
    <cellStyle name="Estilo 1 2 2" xfId="55" xr:uid="{00000000-0005-0000-0000-000020000000}"/>
    <cellStyle name="Estilo 1 2 3" xfId="49" xr:uid="{00000000-0005-0000-0000-000021000000}"/>
    <cellStyle name="Euro" xfId="33" xr:uid="{00000000-0005-0000-0000-000022000000}"/>
    <cellStyle name="Incorrecto 2" xfId="34" xr:uid="{00000000-0005-0000-0000-000023000000}"/>
    <cellStyle name="Millares 2" xfId="63" xr:uid="{00000000-0005-0000-0000-000024000000}"/>
    <cellStyle name="Moneda 2" xfId="35" xr:uid="{00000000-0005-0000-0000-000026000000}"/>
    <cellStyle name="Moneda 3" xfId="60" xr:uid="{00000000-0005-0000-0000-000027000000}"/>
    <cellStyle name="Moneda 4" xfId="64" xr:uid="{1839CBE0-C947-46DA-BD53-C59198DF1ACA}"/>
    <cellStyle name="Neutral 2" xfId="36" xr:uid="{00000000-0005-0000-0000-000028000000}"/>
    <cellStyle name="Normal" xfId="0" builtinId="0"/>
    <cellStyle name="Normal 2" xfId="37" xr:uid="{00000000-0005-0000-0000-00002A000000}"/>
    <cellStyle name="Normal 2 2" xfId="56" xr:uid="{00000000-0005-0000-0000-00002B000000}"/>
    <cellStyle name="Normal 2 3" xfId="50" xr:uid="{00000000-0005-0000-0000-00002C000000}"/>
    <cellStyle name="Normal 3" xfId="54" xr:uid="{00000000-0005-0000-0000-00002D000000}"/>
    <cellStyle name="Normal 4" xfId="61" xr:uid="{00000000-0005-0000-0000-00002E000000}"/>
    <cellStyle name="Normal 4 2" xfId="66" xr:uid="{707ED7A5-9A96-4428-8526-84623203A797}"/>
    <cellStyle name="Normal 5" xfId="62" xr:uid="{00000000-0005-0000-0000-00002F000000}"/>
    <cellStyle name="Normal 6" xfId="65" xr:uid="{5DF5F54E-892E-42FD-896F-33A7F7D5CDAC}"/>
    <cellStyle name="Notas 2" xfId="38" xr:uid="{00000000-0005-0000-0000-000030000000}"/>
    <cellStyle name="Notas 2 2" xfId="57" xr:uid="{00000000-0005-0000-0000-000031000000}"/>
    <cellStyle name="Notas 2 3" xfId="51" xr:uid="{00000000-0005-0000-0000-000032000000}"/>
    <cellStyle name="Porcentaje 2" xfId="39" xr:uid="{00000000-0005-0000-0000-000033000000}"/>
    <cellStyle name="Porcentaje 2 2" xfId="58" xr:uid="{00000000-0005-0000-0000-000034000000}"/>
    <cellStyle name="Porcentaje 2 3" xfId="52" xr:uid="{00000000-0005-0000-0000-000035000000}"/>
    <cellStyle name="Porcentual 2" xfId="40" xr:uid="{00000000-0005-0000-0000-000036000000}"/>
    <cellStyle name="Porcentual 2 2" xfId="59" xr:uid="{00000000-0005-0000-0000-000037000000}"/>
    <cellStyle name="Porcentual 2 3" xfId="53" xr:uid="{00000000-0005-0000-0000-000038000000}"/>
    <cellStyle name="Salida 2" xfId="41" xr:uid="{00000000-0005-0000-0000-000039000000}"/>
    <cellStyle name="Texto de advertencia 2" xfId="42" xr:uid="{00000000-0005-0000-0000-00003A000000}"/>
    <cellStyle name="Texto explicativo 2" xfId="43" xr:uid="{00000000-0005-0000-0000-00003B000000}"/>
    <cellStyle name="Título 1 2" xfId="44" xr:uid="{00000000-0005-0000-0000-00003C000000}"/>
    <cellStyle name="Título 2 2" xfId="45" xr:uid="{00000000-0005-0000-0000-00003D000000}"/>
    <cellStyle name="Título 3 2" xfId="46" xr:uid="{00000000-0005-0000-0000-00003E000000}"/>
    <cellStyle name="Título 4" xfId="47" xr:uid="{00000000-0005-0000-0000-00003F000000}"/>
    <cellStyle name="Total 2" xfId="48" xr:uid="{00000000-0005-0000-0000-000040000000}"/>
  </cellStyles>
  <dxfs count="0"/>
  <tableStyles count="0" defaultTableStyle="TableStyleMedium2" defaultPivotStyle="PivotStyleLight16"/>
  <colors>
    <mruColors>
      <color rgb="FFCCFFCC"/>
      <color rgb="FF0000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1"/>
  <sheetViews>
    <sheetView workbookViewId="0">
      <pane ySplit="1" topLeftCell="A50" activePane="bottomLeft" state="frozen"/>
      <selection pane="bottomLeft" activeCell="H69" sqref="H69"/>
    </sheetView>
  </sheetViews>
  <sheetFormatPr baseColWidth="10" defaultColWidth="11.42578125" defaultRowHeight="15" x14ac:dyDescent="0.25"/>
  <cols>
    <col min="1" max="2" width="10.7109375" style="2" bestFit="1" customWidth="1"/>
    <col min="3" max="3" width="10.7109375" style="2" customWidth="1"/>
    <col min="4" max="4" width="28.5703125" style="1" customWidth="1"/>
    <col min="5" max="5" width="39.5703125" style="13" bestFit="1" customWidth="1"/>
    <col min="6" max="6" width="19.42578125" style="2" bestFit="1" customWidth="1"/>
    <col min="7" max="7" width="12.5703125" style="2" bestFit="1" customWidth="1"/>
    <col min="8" max="8" width="12.7109375" style="2" bestFit="1" customWidth="1"/>
    <col min="9" max="16384" width="11.42578125" style="1"/>
  </cols>
  <sheetData>
    <row r="1" spans="1:9" ht="27" customHeight="1" thickBot="1" x14ac:dyDescent="0.3">
      <c r="A1" s="57" t="s">
        <v>3</v>
      </c>
      <c r="B1" s="58"/>
      <c r="C1" s="58"/>
      <c r="D1" s="58"/>
      <c r="E1" s="58"/>
      <c r="F1" s="58"/>
      <c r="G1" s="58"/>
      <c r="H1" s="59"/>
    </row>
    <row r="2" spans="1:9" ht="45" x14ac:dyDescent="0.25">
      <c r="A2" s="6" t="s">
        <v>2</v>
      </c>
      <c r="B2" s="6" t="s">
        <v>1</v>
      </c>
      <c r="C2" s="6" t="s">
        <v>162</v>
      </c>
      <c r="D2" s="6" t="s">
        <v>18</v>
      </c>
      <c r="E2" s="11" t="s">
        <v>19</v>
      </c>
      <c r="F2" s="7" t="s">
        <v>6</v>
      </c>
      <c r="G2" s="7" t="s">
        <v>7</v>
      </c>
      <c r="H2" s="7" t="s">
        <v>0</v>
      </c>
      <c r="I2" s="39"/>
    </row>
    <row r="3" spans="1:9" x14ac:dyDescent="0.25">
      <c r="A3" s="42">
        <v>14611</v>
      </c>
      <c r="B3" s="43">
        <v>41981</v>
      </c>
      <c r="C3" s="44">
        <v>2014</v>
      </c>
      <c r="D3" s="5" t="s">
        <v>26</v>
      </c>
      <c r="E3" s="8" t="s">
        <v>30</v>
      </c>
      <c r="F3" s="50">
        <v>20000000</v>
      </c>
      <c r="G3" s="50">
        <v>0</v>
      </c>
      <c r="H3" s="50">
        <f>+F3</f>
        <v>20000000</v>
      </c>
    </row>
    <row r="4" spans="1:9" x14ac:dyDescent="0.25">
      <c r="A4" s="42">
        <v>12309</v>
      </c>
      <c r="B4" s="43">
        <v>41974</v>
      </c>
      <c r="C4" s="44">
        <v>2014</v>
      </c>
      <c r="D4" s="5" t="s">
        <v>26</v>
      </c>
      <c r="E4" s="8" t="s">
        <v>30</v>
      </c>
      <c r="F4" s="50">
        <v>20000000</v>
      </c>
      <c r="G4" s="50">
        <v>0</v>
      </c>
      <c r="H4" s="50">
        <f>+F4</f>
        <v>20000000</v>
      </c>
    </row>
    <row r="5" spans="1:9" x14ac:dyDescent="0.25">
      <c r="A5" s="42">
        <v>11773</v>
      </c>
      <c r="B5" s="43">
        <v>41964</v>
      </c>
      <c r="C5" s="44">
        <v>2014</v>
      </c>
      <c r="D5" s="5" t="s">
        <v>20</v>
      </c>
      <c r="E5" s="8" t="s">
        <v>47</v>
      </c>
      <c r="F5" s="50">
        <v>24000000</v>
      </c>
      <c r="G5" s="42">
        <v>0</v>
      </c>
      <c r="H5" s="50">
        <v>24000000</v>
      </c>
    </row>
    <row r="6" spans="1:9" x14ac:dyDescent="0.25">
      <c r="A6" s="42">
        <v>11773</v>
      </c>
      <c r="B6" s="43">
        <v>41964</v>
      </c>
      <c r="C6" s="44">
        <v>2014</v>
      </c>
      <c r="D6" s="5" t="s">
        <v>20</v>
      </c>
      <c r="E6" s="8" t="s">
        <v>47</v>
      </c>
      <c r="F6" s="50">
        <v>30000000</v>
      </c>
      <c r="G6" s="42">
        <v>0</v>
      </c>
      <c r="H6" s="50">
        <v>30000000</v>
      </c>
    </row>
    <row r="7" spans="1:9" x14ac:dyDescent="0.25">
      <c r="A7" s="45">
        <v>11767</v>
      </c>
      <c r="B7" s="46">
        <v>41953</v>
      </c>
      <c r="C7" s="44">
        <v>2014</v>
      </c>
      <c r="D7" s="4" t="s">
        <v>20</v>
      </c>
      <c r="E7" s="9" t="s">
        <v>51</v>
      </c>
      <c r="F7" s="51">
        <v>15517242</v>
      </c>
      <c r="G7" s="45">
        <v>0</v>
      </c>
      <c r="H7" s="50">
        <v>15517242</v>
      </c>
    </row>
    <row r="8" spans="1:9" x14ac:dyDescent="0.25">
      <c r="A8" s="45">
        <v>14595</v>
      </c>
      <c r="B8" s="46">
        <v>41918</v>
      </c>
      <c r="C8" s="44">
        <v>2014</v>
      </c>
      <c r="D8" s="5" t="s">
        <v>26</v>
      </c>
      <c r="E8" s="9" t="s">
        <v>35</v>
      </c>
      <c r="F8" s="51">
        <v>20000000</v>
      </c>
      <c r="G8" s="51">
        <v>0</v>
      </c>
      <c r="H8" s="50">
        <v>20000000</v>
      </c>
    </row>
    <row r="9" spans="1:9" x14ac:dyDescent="0.25">
      <c r="A9" s="45">
        <v>14595</v>
      </c>
      <c r="B9" s="46">
        <v>41918</v>
      </c>
      <c r="C9" s="44">
        <v>2014</v>
      </c>
      <c r="D9" s="5" t="s">
        <v>26</v>
      </c>
      <c r="E9" s="9" t="s">
        <v>35</v>
      </c>
      <c r="F9" s="50">
        <v>38094074</v>
      </c>
      <c r="G9" s="51">
        <v>0</v>
      </c>
      <c r="H9" s="50">
        <f>+F9</f>
        <v>38094074</v>
      </c>
    </row>
    <row r="10" spans="1:9" x14ac:dyDescent="0.25">
      <c r="A10" s="45">
        <v>11410</v>
      </c>
      <c r="B10" s="46">
        <v>41900</v>
      </c>
      <c r="C10" s="44">
        <v>2014</v>
      </c>
      <c r="D10" s="5" t="s">
        <v>26</v>
      </c>
      <c r="E10" s="9" t="s">
        <v>41</v>
      </c>
      <c r="F10" s="51">
        <v>20000000</v>
      </c>
      <c r="G10" s="51">
        <v>10000000</v>
      </c>
      <c r="H10" s="50">
        <v>10000000</v>
      </c>
    </row>
    <row r="11" spans="1:9" ht="30" x14ac:dyDescent="0.25">
      <c r="A11" s="45">
        <v>13721</v>
      </c>
      <c r="B11" s="46">
        <v>42348</v>
      </c>
      <c r="C11" s="44">
        <v>2015</v>
      </c>
      <c r="D11" s="4" t="s">
        <v>20</v>
      </c>
      <c r="E11" s="9" t="s">
        <v>23</v>
      </c>
      <c r="F11" s="51">
        <v>20000000</v>
      </c>
      <c r="G11" s="45">
        <v>0</v>
      </c>
      <c r="H11" s="50">
        <v>20000000</v>
      </c>
    </row>
    <row r="12" spans="1:9" ht="30" x14ac:dyDescent="0.25">
      <c r="A12" s="45">
        <v>13721</v>
      </c>
      <c r="B12" s="46">
        <v>42348</v>
      </c>
      <c r="C12" s="44">
        <v>2015</v>
      </c>
      <c r="D12" s="5" t="s">
        <v>20</v>
      </c>
      <c r="E12" s="9" t="s">
        <v>23</v>
      </c>
      <c r="F12" s="51">
        <v>20000000</v>
      </c>
      <c r="G12" s="45">
        <v>0</v>
      </c>
      <c r="H12" s="50">
        <v>20000000</v>
      </c>
    </row>
    <row r="13" spans="1:9" x14ac:dyDescent="0.25">
      <c r="A13" s="45">
        <v>13352</v>
      </c>
      <c r="B13" s="46">
        <v>42320</v>
      </c>
      <c r="C13" s="44">
        <v>2015</v>
      </c>
      <c r="D13" s="5" t="s">
        <v>26</v>
      </c>
      <c r="E13" s="9" t="s">
        <v>39</v>
      </c>
      <c r="F13" s="51">
        <v>20000000</v>
      </c>
      <c r="G13" s="51">
        <v>10000000</v>
      </c>
      <c r="H13" s="50">
        <v>10000000</v>
      </c>
    </row>
    <row r="14" spans="1:9" x14ac:dyDescent="0.25">
      <c r="A14" s="45">
        <v>13304</v>
      </c>
      <c r="B14" s="46">
        <v>42300</v>
      </c>
      <c r="C14" s="44">
        <v>2015</v>
      </c>
      <c r="D14" s="5" t="s">
        <v>20</v>
      </c>
      <c r="E14" s="9" t="s">
        <v>56</v>
      </c>
      <c r="F14" s="51">
        <v>25000000</v>
      </c>
      <c r="G14" s="45">
        <v>0</v>
      </c>
      <c r="H14" s="50">
        <v>25000000</v>
      </c>
    </row>
    <row r="15" spans="1:9" x14ac:dyDescent="0.25">
      <c r="A15" s="45">
        <v>14605</v>
      </c>
      <c r="B15" s="46">
        <v>42228</v>
      </c>
      <c r="C15" s="44">
        <v>2015</v>
      </c>
      <c r="D15" s="5" t="s">
        <v>26</v>
      </c>
      <c r="E15" s="9" t="s">
        <v>46</v>
      </c>
      <c r="F15" s="51">
        <v>20000000</v>
      </c>
      <c r="G15" s="51">
        <f>+F15-H15</f>
        <v>10000000</v>
      </c>
      <c r="H15" s="50">
        <v>10000000</v>
      </c>
    </row>
    <row r="16" spans="1:9" s="3" customFormat="1" x14ac:dyDescent="0.25">
      <c r="A16" s="45">
        <v>12869</v>
      </c>
      <c r="B16" s="46">
        <v>42156</v>
      </c>
      <c r="C16" s="44">
        <v>2015</v>
      </c>
      <c r="D16" s="4" t="s">
        <v>20</v>
      </c>
      <c r="E16" s="9" t="s">
        <v>50</v>
      </c>
      <c r="F16" s="51">
        <v>12000000</v>
      </c>
      <c r="G16" s="45">
        <v>0</v>
      </c>
      <c r="H16" s="50">
        <v>12000000</v>
      </c>
      <c r="I16" s="1"/>
    </row>
    <row r="17" spans="1:8" x14ac:dyDescent="0.25">
      <c r="A17" s="45">
        <v>12869</v>
      </c>
      <c r="B17" s="46">
        <v>42156</v>
      </c>
      <c r="C17" s="44">
        <v>2015</v>
      </c>
      <c r="D17" s="4" t="s">
        <v>20</v>
      </c>
      <c r="E17" s="9" t="s">
        <v>50</v>
      </c>
      <c r="F17" s="51">
        <v>6000000</v>
      </c>
      <c r="G17" s="45">
        <v>0</v>
      </c>
      <c r="H17" s="50">
        <v>6000000</v>
      </c>
    </row>
    <row r="18" spans="1:8" x14ac:dyDescent="0.25">
      <c r="A18" s="45">
        <v>12757</v>
      </c>
      <c r="B18" s="46">
        <v>42047</v>
      </c>
      <c r="C18" s="44">
        <v>2015</v>
      </c>
      <c r="D18" s="4" t="s">
        <v>26</v>
      </c>
      <c r="E18" s="9" t="s">
        <v>40</v>
      </c>
      <c r="F18" s="51">
        <v>30000000</v>
      </c>
      <c r="G18" s="51">
        <v>0</v>
      </c>
      <c r="H18" s="50">
        <f>+F18</f>
        <v>30000000</v>
      </c>
    </row>
    <row r="19" spans="1:8" x14ac:dyDescent="0.25">
      <c r="A19" s="45">
        <v>16377</v>
      </c>
      <c r="B19" s="46">
        <v>42691</v>
      </c>
      <c r="C19" s="44">
        <v>2016</v>
      </c>
      <c r="D19" s="5" t="s">
        <v>20</v>
      </c>
      <c r="E19" s="9" t="s">
        <v>49</v>
      </c>
      <c r="F19" s="51">
        <v>30000000</v>
      </c>
      <c r="G19" s="51">
        <v>0</v>
      </c>
      <c r="H19" s="50">
        <f>+F19</f>
        <v>30000000</v>
      </c>
    </row>
    <row r="20" spans="1:8" x14ac:dyDescent="0.25">
      <c r="A20" s="45">
        <v>14888</v>
      </c>
      <c r="B20" s="46">
        <v>42591</v>
      </c>
      <c r="C20" s="44">
        <v>2016</v>
      </c>
      <c r="D20" s="5" t="s">
        <v>20</v>
      </c>
      <c r="E20" s="9" t="s">
        <v>68</v>
      </c>
      <c r="F20" s="51">
        <v>0</v>
      </c>
      <c r="G20" s="51">
        <v>0</v>
      </c>
      <c r="H20" s="50">
        <v>0</v>
      </c>
    </row>
    <row r="21" spans="1:8" x14ac:dyDescent="0.25">
      <c r="A21" s="45">
        <v>14888</v>
      </c>
      <c r="B21" s="46">
        <v>42591</v>
      </c>
      <c r="C21" s="44">
        <v>2016</v>
      </c>
      <c r="D21" s="4" t="s">
        <v>20</v>
      </c>
      <c r="E21" s="9" t="s">
        <v>68</v>
      </c>
      <c r="F21" s="52">
        <v>0</v>
      </c>
      <c r="G21" s="52">
        <v>0</v>
      </c>
      <c r="H21" s="50">
        <v>0</v>
      </c>
    </row>
    <row r="22" spans="1:8" x14ac:dyDescent="0.25">
      <c r="A22" s="45">
        <v>15727</v>
      </c>
      <c r="B22" s="46">
        <v>42584</v>
      </c>
      <c r="C22" s="44">
        <v>2016</v>
      </c>
      <c r="D22" s="4" t="s">
        <v>26</v>
      </c>
      <c r="E22" s="9" t="s">
        <v>37</v>
      </c>
      <c r="F22" s="52">
        <v>25000000</v>
      </c>
      <c r="G22" s="52">
        <f>+F22-H22</f>
        <v>15000000</v>
      </c>
      <c r="H22" s="50">
        <v>10000000</v>
      </c>
    </row>
    <row r="23" spans="1:8" x14ac:dyDescent="0.25">
      <c r="A23" s="45">
        <v>14804</v>
      </c>
      <c r="B23" s="46">
        <v>42562</v>
      </c>
      <c r="C23" s="44">
        <v>2016</v>
      </c>
      <c r="D23" s="4" t="s">
        <v>20</v>
      </c>
      <c r="E23" s="9" t="s">
        <v>58</v>
      </c>
      <c r="F23" s="51">
        <v>25000000</v>
      </c>
      <c r="G23" s="51">
        <v>0</v>
      </c>
      <c r="H23" s="50">
        <f>+F23</f>
        <v>25000000</v>
      </c>
    </row>
    <row r="24" spans="1:8" x14ac:dyDescent="0.25">
      <c r="A24" s="45">
        <v>14527</v>
      </c>
      <c r="B24" s="46">
        <v>42530</v>
      </c>
      <c r="C24" s="44">
        <v>2016</v>
      </c>
      <c r="D24" s="4" t="s">
        <v>26</v>
      </c>
      <c r="E24" s="9" t="s">
        <v>42</v>
      </c>
      <c r="F24" s="51">
        <v>30000000</v>
      </c>
      <c r="G24" s="51">
        <f>+F24-H24</f>
        <v>15000000</v>
      </c>
      <c r="H24" s="50">
        <v>15000000</v>
      </c>
    </row>
    <row r="25" spans="1:8" x14ac:dyDescent="0.25">
      <c r="A25" s="45">
        <v>14439</v>
      </c>
      <c r="B25" s="46">
        <v>42507</v>
      </c>
      <c r="C25" s="44">
        <v>2016</v>
      </c>
      <c r="D25" s="4" t="s">
        <v>20</v>
      </c>
      <c r="E25" s="9" t="s">
        <v>57</v>
      </c>
      <c r="F25" s="51">
        <v>40000000</v>
      </c>
      <c r="G25" s="51">
        <v>0</v>
      </c>
      <c r="H25" s="50">
        <v>40000000</v>
      </c>
    </row>
    <row r="26" spans="1:8" x14ac:dyDescent="0.25">
      <c r="A26" s="45" t="s">
        <v>17</v>
      </c>
      <c r="B26" s="46">
        <v>42496</v>
      </c>
      <c r="C26" s="44">
        <v>2016</v>
      </c>
      <c r="D26" s="4" t="s">
        <v>26</v>
      </c>
      <c r="E26" s="9" t="s">
        <v>62</v>
      </c>
      <c r="F26" s="51">
        <v>20000000</v>
      </c>
      <c r="G26" s="51">
        <v>10000000</v>
      </c>
      <c r="H26" s="50">
        <v>10000000</v>
      </c>
    </row>
    <row r="27" spans="1:8" x14ac:dyDescent="0.25">
      <c r="A27" s="45">
        <v>14509</v>
      </c>
      <c r="B27" s="46">
        <v>42494</v>
      </c>
      <c r="C27" s="44">
        <v>2016</v>
      </c>
      <c r="D27" s="4" t="s">
        <v>26</v>
      </c>
      <c r="E27" s="9" t="s">
        <v>43</v>
      </c>
      <c r="F27" s="51">
        <v>32000000</v>
      </c>
      <c r="G27" s="51"/>
      <c r="H27" s="50">
        <f>+F27</f>
        <v>32000000</v>
      </c>
    </row>
    <row r="28" spans="1:8" x14ac:dyDescent="0.25">
      <c r="A28" s="47">
        <v>14148</v>
      </c>
      <c r="B28" s="48">
        <v>42480</v>
      </c>
      <c r="C28" s="44">
        <v>2016</v>
      </c>
      <c r="D28" s="4" t="s">
        <v>20</v>
      </c>
      <c r="E28" s="10" t="s">
        <v>55</v>
      </c>
      <c r="F28" s="53">
        <v>20000000</v>
      </c>
      <c r="G28" s="53">
        <v>8624009</v>
      </c>
      <c r="H28" s="54">
        <v>11375991</v>
      </c>
    </row>
    <row r="29" spans="1:8" x14ac:dyDescent="0.25">
      <c r="A29" s="45">
        <v>14929</v>
      </c>
      <c r="B29" s="46">
        <v>42460</v>
      </c>
      <c r="C29" s="44">
        <v>2016</v>
      </c>
      <c r="D29" s="4" t="s">
        <v>20</v>
      </c>
      <c r="E29" s="9" t="s">
        <v>52</v>
      </c>
      <c r="F29" s="51">
        <v>35000000</v>
      </c>
      <c r="G29" s="45">
        <v>0</v>
      </c>
      <c r="H29" s="50">
        <v>35000000</v>
      </c>
    </row>
    <row r="30" spans="1:8" x14ac:dyDescent="0.25">
      <c r="A30" s="45">
        <v>14929</v>
      </c>
      <c r="B30" s="46">
        <v>42460</v>
      </c>
      <c r="C30" s="44">
        <v>2016</v>
      </c>
      <c r="D30" s="4" t="s">
        <v>20</v>
      </c>
      <c r="E30" s="9" t="s">
        <v>52</v>
      </c>
      <c r="F30" s="51">
        <v>20000000</v>
      </c>
      <c r="G30" s="45">
        <v>0</v>
      </c>
      <c r="H30" s="51">
        <v>20000000</v>
      </c>
    </row>
    <row r="31" spans="1:8" x14ac:dyDescent="0.25">
      <c r="A31" s="45">
        <v>13865</v>
      </c>
      <c r="B31" s="46">
        <v>42408</v>
      </c>
      <c r="C31" s="44">
        <v>2016</v>
      </c>
      <c r="D31" s="4" t="s">
        <v>20</v>
      </c>
      <c r="E31" s="9" t="s">
        <v>60</v>
      </c>
      <c r="F31" s="51">
        <v>20000000</v>
      </c>
      <c r="G31" s="51">
        <v>10000000</v>
      </c>
      <c r="H31" s="51">
        <v>10000000</v>
      </c>
    </row>
    <row r="32" spans="1:8" x14ac:dyDescent="0.25">
      <c r="A32" s="45">
        <v>13865</v>
      </c>
      <c r="B32" s="46">
        <v>42408</v>
      </c>
      <c r="C32" s="44">
        <v>2016</v>
      </c>
      <c r="D32" s="4" t="s">
        <v>20</v>
      </c>
      <c r="E32" s="9" t="s">
        <v>61</v>
      </c>
      <c r="F32" s="51">
        <v>20000000</v>
      </c>
      <c r="G32" s="51">
        <v>10000000</v>
      </c>
      <c r="H32" s="51">
        <v>10000000</v>
      </c>
    </row>
    <row r="33" spans="1:9" s="3" customFormat="1" x14ac:dyDescent="0.25">
      <c r="A33" s="45">
        <v>13865</v>
      </c>
      <c r="B33" s="46">
        <v>42408</v>
      </c>
      <c r="C33" s="44">
        <v>2016</v>
      </c>
      <c r="D33" s="4" t="s">
        <v>20</v>
      </c>
      <c r="E33" s="9" t="s">
        <v>61</v>
      </c>
      <c r="F33" s="51">
        <v>20000000</v>
      </c>
      <c r="G33" s="51">
        <v>8000000</v>
      </c>
      <c r="H33" s="51">
        <v>12000000</v>
      </c>
      <c r="I33" s="1"/>
    </row>
    <row r="34" spans="1:9" x14ac:dyDescent="0.25">
      <c r="A34" s="45" t="s">
        <v>13</v>
      </c>
      <c r="B34" s="46">
        <v>43032</v>
      </c>
      <c r="C34" s="44">
        <v>2017</v>
      </c>
      <c r="D34" s="4" t="s">
        <v>20</v>
      </c>
      <c r="E34" s="9" t="s">
        <v>28</v>
      </c>
      <c r="F34" s="51">
        <v>20000000</v>
      </c>
      <c r="G34" s="51">
        <v>10000000</v>
      </c>
      <c r="H34" s="51">
        <v>10000000</v>
      </c>
    </row>
    <row r="35" spans="1:9" x14ac:dyDescent="0.25">
      <c r="A35" s="45">
        <v>16727</v>
      </c>
      <c r="B35" s="46">
        <v>43017</v>
      </c>
      <c r="C35" s="44">
        <v>2017</v>
      </c>
      <c r="D35" s="4" t="s">
        <v>20</v>
      </c>
      <c r="E35" s="9" t="s">
        <v>54</v>
      </c>
      <c r="F35" s="51">
        <v>30000000</v>
      </c>
      <c r="G35" s="51">
        <v>0</v>
      </c>
      <c r="H35" s="51">
        <f>+F35-G35</f>
        <v>30000000</v>
      </c>
    </row>
    <row r="36" spans="1:9" x14ac:dyDescent="0.25">
      <c r="A36" s="45" t="s">
        <v>12</v>
      </c>
      <c r="B36" s="46">
        <v>42998</v>
      </c>
      <c r="C36" s="44">
        <v>2017</v>
      </c>
      <c r="D36" s="4" t="s">
        <v>20</v>
      </c>
      <c r="E36" s="9" t="s">
        <v>33</v>
      </c>
      <c r="F36" s="51">
        <v>10000000</v>
      </c>
      <c r="G36" s="51">
        <v>5000000</v>
      </c>
      <c r="H36" s="51">
        <v>5000000</v>
      </c>
    </row>
    <row r="37" spans="1:9" x14ac:dyDescent="0.25">
      <c r="A37" s="45" t="s">
        <v>14</v>
      </c>
      <c r="B37" s="46">
        <v>42935</v>
      </c>
      <c r="C37" s="44">
        <v>2017</v>
      </c>
      <c r="D37" s="4" t="s">
        <v>20</v>
      </c>
      <c r="E37" s="9" t="s">
        <v>48</v>
      </c>
      <c r="F37" s="51">
        <v>20000000</v>
      </c>
      <c r="G37" s="51">
        <v>9554000</v>
      </c>
      <c r="H37" s="51">
        <v>10446000</v>
      </c>
    </row>
    <row r="38" spans="1:9" x14ac:dyDescent="0.25">
      <c r="A38" s="45">
        <v>16448</v>
      </c>
      <c r="B38" s="46">
        <v>42928</v>
      </c>
      <c r="C38" s="44">
        <v>2017</v>
      </c>
      <c r="D38" s="4" t="s">
        <v>20</v>
      </c>
      <c r="E38" s="9" t="s">
        <v>4</v>
      </c>
      <c r="F38" s="51">
        <v>20000000</v>
      </c>
      <c r="G38" s="51">
        <f>+F38-H38</f>
        <v>10000000</v>
      </c>
      <c r="H38" s="51">
        <v>10000000</v>
      </c>
    </row>
    <row r="39" spans="1:9" x14ac:dyDescent="0.25">
      <c r="A39" s="45">
        <v>16207</v>
      </c>
      <c r="B39" s="46">
        <v>42921</v>
      </c>
      <c r="C39" s="44">
        <v>2017</v>
      </c>
      <c r="D39" s="4" t="s">
        <v>20</v>
      </c>
      <c r="E39" s="9" t="s">
        <v>21</v>
      </c>
      <c r="F39" s="51">
        <v>20000000</v>
      </c>
      <c r="G39" s="51">
        <f>+F39-H39</f>
        <v>10000000</v>
      </c>
      <c r="H39" s="51">
        <v>10000000</v>
      </c>
    </row>
    <row r="40" spans="1:9" x14ac:dyDescent="0.25">
      <c r="A40" s="45">
        <v>16644</v>
      </c>
      <c r="B40" s="46">
        <v>42885</v>
      </c>
      <c r="C40" s="44">
        <v>2017</v>
      </c>
      <c r="D40" s="4" t="s">
        <v>26</v>
      </c>
      <c r="E40" s="9" t="s">
        <v>32</v>
      </c>
      <c r="F40" s="51">
        <v>25000000</v>
      </c>
      <c r="G40" s="51">
        <f>+F40-H40</f>
        <v>12500000</v>
      </c>
      <c r="H40" s="51">
        <v>12500000</v>
      </c>
    </row>
    <row r="41" spans="1:9" x14ac:dyDescent="0.25">
      <c r="A41" s="45">
        <v>16642</v>
      </c>
      <c r="B41" s="46">
        <v>42885</v>
      </c>
      <c r="C41" s="44">
        <v>2017</v>
      </c>
      <c r="D41" s="4" t="s">
        <v>26</v>
      </c>
      <c r="E41" s="9" t="s">
        <v>44</v>
      </c>
      <c r="F41" s="51">
        <v>25000000</v>
      </c>
      <c r="G41" s="51">
        <v>0</v>
      </c>
      <c r="H41" s="51">
        <v>25000000</v>
      </c>
    </row>
    <row r="42" spans="1:9" x14ac:dyDescent="0.25">
      <c r="A42" s="45">
        <v>16091</v>
      </c>
      <c r="B42" s="46">
        <v>42875</v>
      </c>
      <c r="C42" s="44">
        <v>2017</v>
      </c>
      <c r="D42" s="4" t="s">
        <v>24</v>
      </c>
      <c r="E42" s="9" t="s">
        <v>25</v>
      </c>
      <c r="F42" s="51">
        <v>25000000</v>
      </c>
      <c r="G42" s="51">
        <f>+F42-H42</f>
        <v>0</v>
      </c>
      <c r="H42" s="51">
        <v>25000000</v>
      </c>
    </row>
    <row r="43" spans="1:9" s="2" customFormat="1" x14ac:dyDescent="0.25">
      <c r="A43" s="45" t="s">
        <v>16</v>
      </c>
      <c r="B43" s="46">
        <v>42864</v>
      </c>
      <c r="C43" s="44">
        <v>2017</v>
      </c>
      <c r="D43" s="4" t="s">
        <v>26</v>
      </c>
      <c r="E43" s="9" t="s">
        <v>31</v>
      </c>
      <c r="F43" s="51">
        <v>25000000</v>
      </c>
      <c r="G43" s="51">
        <v>0</v>
      </c>
      <c r="H43" s="51">
        <v>25000000</v>
      </c>
      <c r="I43" s="1"/>
    </row>
    <row r="44" spans="1:9" x14ac:dyDescent="0.25">
      <c r="A44" s="45">
        <v>16624</v>
      </c>
      <c r="B44" s="46">
        <v>42864</v>
      </c>
      <c r="C44" s="44">
        <v>2017</v>
      </c>
      <c r="D44" s="4" t="s">
        <v>26</v>
      </c>
      <c r="E44" s="9" t="s">
        <v>63</v>
      </c>
      <c r="F44" s="51">
        <v>25000000</v>
      </c>
      <c r="G44" s="51">
        <v>12500000</v>
      </c>
      <c r="H44" s="51">
        <v>12500000</v>
      </c>
    </row>
    <row r="45" spans="1:9" x14ac:dyDescent="0.25">
      <c r="A45" s="45">
        <v>15955</v>
      </c>
      <c r="B45" s="46">
        <v>42864</v>
      </c>
      <c r="C45" s="44">
        <v>2017</v>
      </c>
      <c r="D45" s="4" t="s">
        <v>20</v>
      </c>
      <c r="E45" s="9" t="s">
        <v>27</v>
      </c>
      <c r="F45" s="51">
        <v>20000000</v>
      </c>
      <c r="G45" s="51">
        <v>0</v>
      </c>
      <c r="H45" s="51">
        <f>+F45</f>
        <v>20000000</v>
      </c>
    </row>
    <row r="46" spans="1:9" s="3" customFormat="1" x14ac:dyDescent="0.25">
      <c r="A46" s="45">
        <v>15948</v>
      </c>
      <c r="B46" s="46">
        <v>42860</v>
      </c>
      <c r="C46" s="44">
        <v>2017</v>
      </c>
      <c r="D46" s="4" t="s">
        <v>22</v>
      </c>
      <c r="E46" s="12">
        <v>1.10016000050201E+20</v>
      </c>
      <c r="F46" s="51">
        <v>20000000</v>
      </c>
      <c r="G46" s="51">
        <f>+F46-H46</f>
        <v>10000000</v>
      </c>
      <c r="H46" s="51">
        <v>10000000</v>
      </c>
      <c r="I46" s="1"/>
    </row>
    <row r="47" spans="1:9" x14ac:dyDescent="0.25">
      <c r="A47" s="45">
        <v>15953</v>
      </c>
      <c r="B47" s="46">
        <v>42849</v>
      </c>
      <c r="C47" s="44">
        <v>2017</v>
      </c>
      <c r="D47" s="4" t="s">
        <v>20</v>
      </c>
      <c r="E47" s="9" t="s">
        <v>5</v>
      </c>
      <c r="F47" s="51">
        <v>28975100</v>
      </c>
      <c r="G47" s="51">
        <v>0</v>
      </c>
      <c r="H47" s="51">
        <f>+F47</f>
        <v>28975100</v>
      </c>
    </row>
    <row r="48" spans="1:9" x14ac:dyDescent="0.25">
      <c r="A48" s="45">
        <v>15917</v>
      </c>
      <c r="B48" s="46">
        <v>42845</v>
      </c>
      <c r="C48" s="44">
        <v>2017</v>
      </c>
      <c r="D48" s="4" t="s">
        <v>26</v>
      </c>
      <c r="E48" s="9" t="s">
        <v>45</v>
      </c>
      <c r="F48" s="51">
        <v>25000000</v>
      </c>
      <c r="G48" s="51">
        <v>0</v>
      </c>
      <c r="H48" s="51">
        <v>25000000</v>
      </c>
    </row>
    <row r="49" spans="1:9" x14ac:dyDescent="0.25">
      <c r="A49" s="47">
        <v>15916</v>
      </c>
      <c r="B49" s="48">
        <v>42845</v>
      </c>
      <c r="C49" s="44">
        <v>2017</v>
      </c>
      <c r="D49" s="4" t="s">
        <v>26</v>
      </c>
      <c r="E49" s="10" t="s">
        <v>64</v>
      </c>
      <c r="F49" s="53">
        <v>25000000</v>
      </c>
      <c r="G49" s="53">
        <f>+F49-H49</f>
        <v>12500000</v>
      </c>
      <c r="H49" s="51">
        <v>12500000</v>
      </c>
    </row>
    <row r="50" spans="1:9" x14ac:dyDescent="0.25">
      <c r="A50" s="45">
        <v>15738</v>
      </c>
      <c r="B50" s="46">
        <v>42812</v>
      </c>
      <c r="C50" s="44">
        <v>2017</v>
      </c>
      <c r="D50" s="5" t="s">
        <v>20</v>
      </c>
      <c r="E50" s="9" t="s">
        <v>67</v>
      </c>
      <c r="F50" s="51">
        <v>0</v>
      </c>
      <c r="G50" s="51">
        <v>0</v>
      </c>
      <c r="H50" s="51">
        <v>0</v>
      </c>
    </row>
    <row r="51" spans="1:9" s="3" customFormat="1" x14ac:dyDescent="0.25">
      <c r="A51" s="45">
        <v>15705</v>
      </c>
      <c r="B51" s="46">
        <v>42775</v>
      </c>
      <c r="C51" s="44">
        <v>2017</v>
      </c>
      <c r="D51" s="5" t="s">
        <v>26</v>
      </c>
      <c r="E51" s="9" t="s">
        <v>38</v>
      </c>
      <c r="F51" s="51">
        <v>15000000</v>
      </c>
      <c r="G51" s="51">
        <v>0</v>
      </c>
      <c r="H51" s="51">
        <v>15000000</v>
      </c>
      <c r="I51" s="1"/>
    </row>
    <row r="52" spans="1:9" x14ac:dyDescent="0.25">
      <c r="A52" s="45">
        <v>15477</v>
      </c>
      <c r="B52" s="46">
        <v>42758</v>
      </c>
      <c r="C52" s="44">
        <v>2017</v>
      </c>
      <c r="D52" s="5" t="s">
        <v>20</v>
      </c>
      <c r="E52" s="9" t="s">
        <v>59</v>
      </c>
      <c r="F52" s="51">
        <v>20000000</v>
      </c>
      <c r="G52" s="51">
        <v>10000000</v>
      </c>
      <c r="H52" s="51">
        <v>10000000</v>
      </c>
    </row>
    <row r="53" spans="1:9" x14ac:dyDescent="0.25">
      <c r="A53" s="45">
        <v>15477</v>
      </c>
      <c r="B53" s="46">
        <v>42758</v>
      </c>
      <c r="C53" s="44">
        <v>2017</v>
      </c>
      <c r="D53" s="5" t="s">
        <v>20</v>
      </c>
      <c r="E53" s="9" t="s">
        <v>59</v>
      </c>
      <c r="F53" s="51">
        <v>20000000</v>
      </c>
      <c r="G53" s="51">
        <v>10000000</v>
      </c>
      <c r="H53" s="51">
        <v>10000000</v>
      </c>
    </row>
    <row r="54" spans="1:9" x14ac:dyDescent="0.25">
      <c r="A54" s="45">
        <v>15477</v>
      </c>
      <c r="B54" s="46">
        <v>42758</v>
      </c>
      <c r="C54" s="44">
        <v>2017</v>
      </c>
      <c r="D54" s="5" t="s">
        <v>20</v>
      </c>
      <c r="E54" s="9" t="s">
        <v>59</v>
      </c>
      <c r="F54" s="51">
        <v>20000000</v>
      </c>
      <c r="G54" s="51">
        <v>10000000</v>
      </c>
      <c r="H54" s="51">
        <v>10000000</v>
      </c>
    </row>
    <row r="55" spans="1:9" s="3" customFormat="1" x14ac:dyDescent="0.25">
      <c r="A55" s="47">
        <v>15610</v>
      </c>
      <c r="B55" s="48">
        <v>42753</v>
      </c>
      <c r="C55" s="44">
        <v>2017</v>
      </c>
      <c r="D55" s="5" t="s">
        <v>26</v>
      </c>
      <c r="E55" s="10" t="s">
        <v>36</v>
      </c>
      <c r="F55" s="53">
        <v>25000000</v>
      </c>
      <c r="G55" s="53">
        <v>12500000</v>
      </c>
      <c r="H55" s="53">
        <f>+F55-G55</f>
        <v>12500000</v>
      </c>
      <c r="I55" s="1"/>
    </row>
    <row r="56" spans="1:9" x14ac:dyDescent="0.25">
      <c r="A56" s="45">
        <v>18705</v>
      </c>
      <c r="B56" s="46">
        <v>43424</v>
      </c>
      <c r="C56" s="44">
        <v>2018</v>
      </c>
      <c r="D56" s="5" t="s">
        <v>20</v>
      </c>
      <c r="E56" s="9" t="s">
        <v>65</v>
      </c>
      <c r="F56" s="51">
        <v>20000000</v>
      </c>
      <c r="G56" s="51">
        <v>10000000</v>
      </c>
      <c r="H56" s="51">
        <v>10000000</v>
      </c>
    </row>
    <row r="57" spans="1:9" x14ac:dyDescent="0.25">
      <c r="A57" s="45" t="s">
        <v>11</v>
      </c>
      <c r="B57" s="46">
        <v>43350</v>
      </c>
      <c r="C57" s="44">
        <v>2018</v>
      </c>
      <c r="D57" s="5" t="s">
        <v>26</v>
      </c>
      <c r="E57" s="9" t="s">
        <v>30</v>
      </c>
      <c r="F57" s="51">
        <v>35000000</v>
      </c>
      <c r="G57" s="51">
        <v>0</v>
      </c>
      <c r="H57" s="51">
        <v>35000000</v>
      </c>
    </row>
    <row r="58" spans="1:9" x14ac:dyDescent="0.25">
      <c r="A58" s="45" t="s">
        <v>9</v>
      </c>
      <c r="B58" s="46">
        <v>43349</v>
      </c>
      <c r="C58" s="44">
        <v>2018</v>
      </c>
      <c r="D58" s="5" t="s">
        <v>26</v>
      </c>
      <c r="E58" s="9" t="s">
        <v>30</v>
      </c>
      <c r="F58" s="51">
        <v>22000000</v>
      </c>
      <c r="G58" s="51">
        <v>0</v>
      </c>
      <c r="H58" s="51">
        <v>22000000</v>
      </c>
    </row>
    <row r="59" spans="1:9" x14ac:dyDescent="0.25">
      <c r="A59" s="45" t="s">
        <v>10</v>
      </c>
      <c r="B59" s="46">
        <v>43346</v>
      </c>
      <c r="C59" s="44">
        <v>2018</v>
      </c>
      <c r="D59" s="5" t="s">
        <v>20</v>
      </c>
      <c r="E59" s="9" t="s">
        <v>34</v>
      </c>
      <c r="F59" s="51">
        <v>10000000</v>
      </c>
      <c r="G59" s="51">
        <v>0</v>
      </c>
      <c r="H59" s="51">
        <f>+F59</f>
        <v>10000000</v>
      </c>
    </row>
    <row r="60" spans="1:9" x14ac:dyDescent="0.25">
      <c r="A60" s="45" t="s">
        <v>15</v>
      </c>
      <c r="B60" s="46">
        <v>43125</v>
      </c>
      <c r="C60" s="44">
        <v>2018</v>
      </c>
      <c r="D60" s="5" t="s">
        <v>20</v>
      </c>
      <c r="E60" s="9" t="s">
        <v>53</v>
      </c>
      <c r="F60" s="51">
        <v>20000000</v>
      </c>
      <c r="G60" s="51">
        <v>10000000</v>
      </c>
      <c r="H60" s="51">
        <v>10000000</v>
      </c>
    </row>
    <row r="61" spans="1:9" x14ac:dyDescent="0.25">
      <c r="A61" s="45">
        <v>19595</v>
      </c>
      <c r="B61" s="46">
        <v>43759</v>
      </c>
      <c r="C61" s="44">
        <v>2019</v>
      </c>
      <c r="D61" s="5" t="s">
        <v>26</v>
      </c>
      <c r="E61" s="9" t="s">
        <v>71</v>
      </c>
      <c r="F61" s="51">
        <v>30000000</v>
      </c>
      <c r="G61" s="51">
        <v>15000000</v>
      </c>
      <c r="H61" s="51">
        <v>15000000</v>
      </c>
    </row>
    <row r="62" spans="1:9" x14ac:dyDescent="0.25">
      <c r="A62" s="45">
        <v>19383</v>
      </c>
      <c r="B62" s="46">
        <v>43703</v>
      </c>
      <c r="C62" s="44">
        <v>2019</v>
      </c>
      <c r="D62" s="5" t="s">
        <v>20</v>
      </c>
      <c r="E62" s="9" t="s">
        <v>69</v>
      </c>
      <c r="F62" s="51">
        <v>40000000</v>
      </c>
      <c r="G62" s="51">
        <v>22000000</v>
      </c>
      <c r="H62" s="51">
        <v>18000000</v>
      </c>
    </row>
    <row r="63" spans="1:9" x14ac:dyDescent="0.25">
      <c r="A63" s="45">
        <v>19313</v>
      </c>
      <c r="B63" s="46">
        <v>43655</v>
      </c>
      <c r="C63" s="44">
        <v>2019</v>
      </c>
      <c r="D63" s="5" t="s">
        <v>20</v>
      </c>
      <c r="E63" s="9" t="s">
        <v>70</v>
      </c>
      <c r="F63" s="51">
        <v>20000000</v>
      </c>
      <c r="G63" s="51">
        <v>10000000</v>
      </c>
      <c r="H63" s="51">
        <v>10000000</v>
      </c>
    </row>
    <row r="64" spans="1:9" x14ac:dyDescent="0.25">
      <c r="A64" s="45">
        <v>18642</v>
      </c>
      <c r="B64" s="46">
        <v>43529</v>
      </c>
      <c r="C64" s="44">
        <v>2019</v>
      </c>
      <c r="D64" s="5" t="s">
        <v>20</v>
      </c>
      <c r="E64" s="9" t="s">
        <v>66</v>
      </c>
      <c r="F64" s="51">
        <v>25000000</v>
      </c>
      <c r="G64" s="51">
        <v>12500000</v>
      </c>
      <c r="H64" s="51">
        <v>12500000</v>
      </c>
    </row>
    <row r="65" spans="1:8" x14ac:dyDescent="0.25">
      <c r="A65" s="45" t="s">
        <v>8</v>
      </c>
      <c r="B65" s="46">
        <v>43480</v>
      </c>
      <c r="C65" s="44">
        <v>2019</v>
      </c>
      <c r="D65" s="4" t="s">
        <v>20</v>
      </c>
      <c r="E65" s="9" t="s">
        <v>29</v>
      </c>
      <c r="F65" s="51">
        <v>25000000</v>
      </c>
      <c r="G65" s="51">
        <v>12500000</v>
      </c>
      <c r="H65" s="51">
        <f>+G65</f>
        <v>12500000</v>
      </c>
    </row>
    <row r="66" spans="1:8" x14ac:dyDescent="0.25">
      <c r="A66" s="45">
        <v>20525</v>
      </c>
      <c r="B66" s="46">
        <v>43896</v>
      </c>
      <c r="C66" s="44">
        <v>2020</v>
      </c>
      <c r="D66" s="4" t="s">
        <v>20</v>
      </c>
      <c r="E66" s="9" t="s">
        <v>156</v>
      </c>
      <c r="F66" s="51">
        <v>25000000</v>
      </c>
      <c r="G66" s="51">
        <v>0</v>
      </c>
      <c r="H66" s="51">
        <v>0</v>
      </c>
    </row>
    <row r="67" spans="1:8" x14ac:dyDescent="0.25">
      <c r="A67" s="45">
        <v>20600</v>
      </c>
      <c r="B67" s="46">
        <v>43977</v>
      </c>
      <c r="C67" s="44">
        <v>2020</v>
      </c>
      <c r="D67" s="4" t="s">
        <v>20</v>
      </c>
      <c r="E67" s="9" t="s">
        <v>157</v>
      </c>
      <c r="F67" s="51">
        <v>7000000</v>
      </c>
      <c r="G67" s="51" t="s">
        <v>158</v>
      </c>
      <c r="H67" s="51" t="s">
        <v>158</v>
      </c>
    </row>
    <row r="68" spans="1:8" x14ac:dyDescent="0.25">
      <c r="A68" s="45">
        <v>20745</v>
      </c>
      <c r="B68" s="46">
        <v>44067</v>
      </c>
      <c r="C68" s="49">
        <v>2020</v>
      </c>
      <c r="D68" s="4" t="s">
        <v>20</v>
      </c>
      <c r="E68" s="9" t="s">
        <v>161</v>
      </c>
      <c r="F68" s="51">
        <v>15000000</v>
      </c>
      <c r="G68" s="51">
        <v>0</v>
      </c>
      <c r="H68" s="51">
        <v>0</v>
      </c>
    </row>
    <row r="69" spans="1:8" ht="15.75" thickBot="1" x14ac:dyDescent="0.3">
      <c r="F69" s="55">
        <f>SUM(F3:F68)</f>
        <v>1435586416</v>
      </c>
      <c r="G69" s="55">
        <f>SUM(G3:G68)</f>
        <v>333178009</v>
      </c>
      <c r="H69" s="55">
        <f>SUM(H3:H68)</f>
        <v>1055408407</v>
      </c>
    </row>
    <row r="71" spans="1:8" x14ac:dyDescent="0.25">
      <c r="G71" s="56"/>
    </row>
  </sheetData>
  <sortState ref="A3:H68">
    <sortCondition ref="C3:C68"/>
  </sortState>
  <mergeCells count="1">
    <mergeCell ref="A1:H1"/>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3E9A5-ECB3-4188-B6D6-FC109850F7BF}">
  <dimension ref="A1:I3"/>
  <sheetViews>
    <sheetView workbookViewId="0">
      <selection activeCell="B1" sqref="B1:I1"/>
    </sheetView>
  </sheetViews>
  <sheetFormatPr baseColWidth="10" defaultRowHeight="12.75" x14ac:dyDescent="0.2"/>
  <cols>
    <col min="2" max="2" width="24.5703125" bestFit="1" customWidth="1"/>
    <col min="3" max="3" width="23.85546875" bestFit="1" customWidth="1"/>
    <col min="5" max="5" width="62.7109375" customWidth="1"/>
    <col min="6" max="6" width="12.42578125" bestFit="1" customWidth="1"/>
    <col min="7" max="7" width="14" customWidth="1"/>
    <col min="9" max="9" width="20" customWidth="1"/>
  </cols>
  <sheetData>
    <row r="1" spans="1:9" ht="43.5" customHeight="1" x14ac:dyDescent="0.2">
      <c r="B1" s="60" t="s">
        <v>163</v>
      </c>
      <c r="C1" s="61"/>
      <c r="D1" s="61"/>
      <c r="E1" s="61"/>
      <c r="F1" s="61"/>
      <c r="G1" s="61"/>
      <c r="H1" s="61"/>
      <c r="I1" s="61"/>
    </row>
    <row r="2" spans="1:9" ht="30" x14ac:dyDescent="0.2">
      <c r="A2" s="14" t="s">
        <v>2</v>
      </c>
      <c r="B2" s="14" t="s">
        <v>72</v>
      </c>
      <c r="C2" s="14" t="s">
        <v>1</v>
      </c>
      <c r="D2" s="14" t="s">
        <v>73</v>
      </c>
      <c r="E2" s="14" t="s">
        <v>74</v>
      </c>
      <c r="F2" s="14" t="s">
        <v>75</v>
      </c>
      <c r="G2" s="14" t="s">
        <v>76</v>
      </c>
      <c r="H2" s="14" t="s">
        <v>77</v>
      </c>
      <c r="I2" s="14" t="s">
        <v>78</v>
      </c>
    </row>
    <row r="3" spans="1:9" ht="75" x14ac:dyDescent="0.2">
      <c r="A3" s="15" t="s">
        <v>164</v>
      </c>
      <c r="B3" s="15" t="s">
        <v>79</v>
      </c>
      <c r="C3" s="16">
        <v>43725</v>
      </c>
      <c r="D3" s="15" t="s">
        <v>80</v>
      </c>
      <c r="E3" s="17" t="s">
        <v>81</v>
      </c>
      <c r="F3" s="18">
        <v>1799000</v>
      </c>
      <c r="G3" s="18">
        <v>970884</v>
      </c>
      <c r="H3" s="18">
        <f>+G3</f>
        <v>970884</v>
      </c>
      <c r="I3" s="19" t="s">
        <v>77</v>
      </c>
    </row>
  </sheetData>
  <mergeCells count="1">
    <mergeCell ref="B1:I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236AD-78DA-4305-BE1F-FE0ED818FB2E}">
  <dimension ref="A1:I9"/>
  <sheetViews>
    <sheetView tabSelected="1" workbookViewId="0">
      <selection activeCell="H13" sqref="H13"/>
    </sheetView>
  </sheetViews>
  <sheetFormatPr baseColWidth="10" defaultRowHeight="12.75" x14ac:dyDescent="0.2"/>
  <cols>
    <col min="1" max="1" width="11.7109375" bestFit="1" customWidth="1"/>
    <col min="2" max="2" width="28.7109375" bestFit="1" customWidth="1"/>
    <col min="3" max="3" width="15.140625" bestFit="1" customWidth="1"/>
    <col min="4" max="4" width="10.85546875" bestFit="1" customWidth="1"/>
    <col min="5" max="5" width="14.7109375" customWidth="1"/>
    <col min="6" max="6" width="12.5703125" bestFit="1" customWidth="1"/>
    <col min="7" max="7" width="21.42578125" bestFit="1" customWidth="1"/>
    <col min="8" max="8" width="14.7109375" bestFit="1" customWidth="1"/>
    <col min="9" max="9" width="18.7109375" bestFit="1" customWidth="1"/>
  </cols>
  <sheetData>
    <row r="1" spans="1:9" ht="48" customHeight="1" thickBot="1" x14ac:dyDescent="0.25">
      <c r="A1" s="62" t="s">
        <v>167</v>
      </c>
      <c r="B1" s="63"/>
      <c r="C1" s="63"/>
      <c r="D1" s="63"/>
      <c r="E1" s="63"/>
      <c r="F1" s="63"/>
      <c r="G1" s="63"/>
      <c r="H1" s="63"/>
      <c r="I1" s="63"/>
    </row>
    <row r="2" spans="1:9" ht="15.75" thickBot="1" x14ac:dyDescent="0.25">
      <c r="A2" s="20" t="s">
        <v>82</v>
      </c>
      <c r="B2" s="21" t="s">
        <v>83</v>
      </c>
      <c r="C2" s="21" t="s">
        <v>84</v>
      </c>
      <c r="D2" s="21" t="s">
        <v>85</v>
      </c>
      <c r="E2" s="21" t="s">
        <v>86</v>
      </c>
      <c r="F2" s="21" t="s">
        <v>87</v>
      </c>
      <c r="G2" s="21" t="s">
        <v>88</v>
      </c>
      <c r="H2" s="40" t="s">
        <v>159</v>
      </c>
      <c r="I2" s="40" t="s">
        <v>160</v>
      </c>
    </row>
    <row r="3" spans="1:9" ht="68.25" thickBot="1" x14ac:dyDescent="0.25">
      <c r="A3" s="22" t="s">
        <v>89</v>
      </c>
      <c r="B3" s="23" t="s">
        <v>90</v>
      </c>
      <c r="C3" s="24" t="s">
        <v>64</v>
      </c>
      <c r="D3" s="23" t="s">
        <v>91</v>
      </c>
      <c r="E3" s="24" t="s">
        <v>92</v>
      </c>
      <c r="F3" s="67">
        <v>60000000</v>
      </c>
      <c r="G3" s="23" t="s">
        <v>93</v>
      </c>
      <c r="H3" s="41">
        <v>42830</v>
      </c>
      <c r="I3" s="41">
        <v>42369</v>
      </c>
    </row>
    <row r="4" spans="1:9" ht="90.75" thickBot="1" x14ac:dyDescent="0.25">
      <c r="A4" s="22" t="s">
        <v>94</v>
      </c>
      <c r="B4" s="23" t="s">
        <v>90</v>
      </c>
      <c r="C4" s="24" t="s">
        <v>45</v>
      </c>
      <c r="D4" s="23" t="s">
        <v>91</v>
      </c>
      <c r="E4" s="24" t="s">
        <v>95</v>
      </c>
      <c r="F4" s="67">
        <v>60000000</v>
      </c>
      <c r="G4" s="23" t="s">
        <v>96</v>
      </c>
      <c r="H4" s="41">
        <v>42828</v>
      </c>
      <c r="I4" s="41">
        <v>42369</v>
      </c>
    </row>
    <row r="5" spans="1:9" ht="90.75" thickBot="1" x14ac:dyDescent="0.25">
      <c r="A5" s="22" t="s">
        <v>97</v>
      </c>
      <c r="B5" s="23" t="s">
        <v>90</v>
      </c>
      <c r="C5" s="24" t="s">
        <v>31</v>
      </c>
      <c r="D5" s="23" t="s">
        <v>91</v>
      </c>
      <c r="E5" s="24" t="s">
        <v>98</v>
      </c>
      <c r="F5" s="67">
        <v>10000000</v>
      </c>
      <c r="G5" s="23" t="s">
        <v>99</v>
      </c>
      <c r="H5" s="41">
        <v>42851</v>
      </c>
      <c r="I5" s="41">
        <v>42199</v>
      </c>
    </row>
    <row r="6" spans="1:9" ht="34.5" thickBot="1" x14ac:dyDescent="0.25">
      <c r="A6" s="22" t="s">
        <v>100</v>
      </c>
      <c r="B6" s="23" t="s">
        <v>90</v>
      </c>
      <c r="C6" s="24" t="s">
        <v>101</v>
      </c>
      <c r="D6" s="23" t="s">
        <v>91</v>
      </c>
      <c r="E6" s="24" t="s">
        <v>102</v>
      </c>
      <c r="F6" s="67">
        <v>10000000</v>
      </c>
      <c r="G6" s="23" t="s">
        <v>103</v>
      </c>
      <c r="H6" s="41">
        <v>42851</v>
      </c>
      <c r="I6" s="41">
        <v>42303</v>
      </c>
    </row>
    <row r="7" spans="1:9" ht="68.25" thickBot="1" x14ac:dyDescent="0.25">
      <c r="A7" s="22" t="s">
        <v>104</v>
      </c>
      <c r="B7" s="23" t="s">
        <v>90</v>
      </c>
      <c r="C7" s="24" t="s">
        <v>105</v>
      </c>
      <c r="D7" s="23" t="s">
        <v>91</v>
      </c>
      <c r="E7" s="24" t="s">
        <v>106</v>
      </c>
      <c r="F7" s="67">
        <v>19000000</v>
      </c>
      <c r="G7" s="23" t="s">
        <v>93</v>
      </c>
      <c r="H7" s="41">
        <v>42860</v>
      </c>
      <c r="I7" s="41">
        <v>42563</v>
      </c>
    </row>
    <row r="8" spans="1:9" ht="34.5" thickBot="1" x14ac:dyDescent="0.25">
      <c r="A8" s="22" t="s">
        <v>107</v>
      </c>
      <c r="B8" s="23" t="s">
        <v>90</v>
      </c>
      <c r="C8" s="24" t="s">
        <v>108</v>
      </c>
      <c r="D8" s="23" t="s">
        <v>91</v>
      </c>
      <c r="E8" s="24" t="s">
        <v>109</v>
      </c>
      <c r="F8" s="67">
        <v>5700000</v>
      </c>
      <c r="G8" s="23" t="s">
        <v>103</v>
      </c>
      <c r="H8" s="41">
        <v>42793</v>
      </c>
      <c r="I8" s="41">
        <v>42260</v>
      </c>
    </row>
    <row r="9" spans="1:9" ht="13.5" thickBot="1" x14ac:dyDescent="0.25">
      <c r="E9" s="68" t="s">
        <v>155</v>
      </c>
      <c r="F9" s="67">
        <f>SUM(F3:F8)</f>
        <v>164700000</v>
      </c>
    </row>
  </sheetData>
  <mergeCells count="1">
    <mergeCell ref="A1:I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F270D-5A73-4CAD-ADD7-58A62C3B75D0}">
  <dimension ref="A1:H4"/>
  <sheetViews>
    <sheetView workbookViewId="0">
      <selection activeCell="A2" sqref="A2"/>
    </sheetView>
  </sheetViews>
  <sheetFormatPr baseColWidth="10" defaultRowHeight="12.75" x14ac:dyDescent="0.2"/>
  <cols>
    <col min="1" max="1" width="16.42578125" customWidth="1"/>
    <col min="2" max="2" width="23.140625" customWidth="1"/>
    <col min="3" max="3" width="17.42578125" customWidth="1"/>
    <col min="4" max="4" width="27.7109375" customWidth="1"/>
    <col min="5" max="5" width="15" customWidth="1"/>
    <col min="6" max="7" width="13" bestFit="1" customWidth="1"/>
  </cols>
  <sheetData>
    <row r="1" spans="1:8" ht="48.75" customHeight="1" x14ac:dyDescent="0.2">
      <c r="A1" s="60" t="s">
        <v>168</v>
      </c>
      <c r="B1" s="61"/>
      <c r="C1" s="61"/>
      <c r="D1" s="61"/>
      <c r="E1" s="61"/>
      <c r="F1" s="61"/>
      <c r="G1" s="61"/>
      <c r="H1" s="61"/>
    </row>
    <row r="2" spans="1:8" ht="30" x14ac:dyDescent="0.2">
      <c r="A2" s="14" t="s">
        <v>72</v>
      </c>
      <c r="B2" s="14" t="s">
        <v>1</v>
      </c>
      <c r="C2" s="14" t="s">
        <v>73</v>
      </c>
      <c r="D2" s="14" t="s">
        <v>74</v>
      </c>
      <c r="E2" s="14" t="s">
        <v>110</v>
      </c>
      <c r="F2" s="14" t="s">
        <v>77</v>
      </c>
      <c r="G2" s="14" t="s">
        <v>111</v>
      </c>
      <c r="H2" s="14" t="s">
        <v>78</v>
      </c>
    </row>
    <row r="3" spans="1:8" ht="60" x14ac:dyDescent="0.2">
      <c r="A3" s="15" t="s">
        <v>79</v>
      </c>
      <c r="B3" s="16">
        <v>43161</v>
      </c>
      <c r="C3" s="15" t="s">
        <v>112</v>
      </c>
      <c r="D3" s="17" t="s">
        <v>165</v>
      </c>
      <c r="E3" s="18">
        <v>31723000</v>
      </c>
      <c r="F3" s="18">
        <v>31723000</v>
      </c>
      <c r="G3" s="18">
        <f>+E3-F3</f>
        <v>0</v>
      </c>
      <c r="H3" s="19" t="s">
        <v>77</v>
      </c>
    </row>
    <row r="4" spans="1:8" ht="45" x14ac:dyDescent="0.2">
      <c r="A4" s="15" t="s">
        <v>79</v>
      </c>
      <c r="B4" s="16" t="s">
        <v>113</v>
      </c>
      <c r="C4" s="15" t="s">
        <v>112</v>
      </c>
      <c r="D4" s="17" t="s">
        <v>166</v>
      </c>
      <c r="E4" s="18">
        <v>0</v>
      </c>
      <c r="F4" s="18">
        <v>0</v>
      </c>
      <c r="G4" s="18">
        <v>0</v>
      </c>
      <c r="H4" s="19" t="s">
        <v>114</v>
      </c>
    </row>
  </sheetData>
  <mergeCells count="1">
    <mergeCell ref="A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059A5-F25B-494B-81D0-FD1F9A3E463A}">
  <dimension ref="A1:J16"/>
  <sheetViews>
    <sheetView workbookViewId="0">
      <selection activeCell="A2" sqref="A2"/>
    </sheetView>
  </sheetViews>
  <sheetFormatPr baseColWidth="10" defaultRowHeight="12.75" x14ac:dyDescent="0.2"/>
  <cols>
    <col min="1" max="1" width="10.42578125" bestFit="1" customWidth="1"/>
    <col min="2" max="2" width="29.85546875" bestFit="1" customWidth="1"/>
    <col min="3" max="3" width="37.28515625" bestFit="1" customWidth="1"/>
    <col min="4" max="4" width="18.5703125" bestFit="1" customWidth="1"/>
    <col min="5" max="5" width="29.28515625" bestFit="1" customWidth="1"/>
    <col min="6" max="6" width="16.42578125" bestFit="1" customWidth="1"/>
    <col min="7" max="7" width="7.5703125" bestFit="1" customWidth="1"/>
    <col min="8" max="8" width="17.28515625" bestFit="1" customWidth="1"/>
    <col min="9" max="9" width="13" bestFit="1" customWidth="1"/>
    <col min="10" max="10" width="19.42578125" bestFit="1" customWidth="1"/>
  </cols>
  <sheetData>
    <row r="1" spans="1:10" ht="43.5" customHeight="1" thickBot="1" x14ac:dyDescent="0.25">
      <c r="A1" s="64" t="s">
        <v>169</v>
      </c>
      <c r="B1" s="65"/>
      <c r="C1" s="65"/>
      <c r="D1" s="65"/>
      <c r="E1" s="65"/>
      <c r="F1" s="65"/>
      <c r="G1" s="65"/>
      <c r="H1" s="65"/>
      <c r="I1" s="65"/>
      <c r="J1" s="66"/>
    </row>
    <row r="2" spans="1:10" ht="14.25" x14ac:dyDescent="0.2">
      <c r="A2" s="25" t="s">
        <v>115</v>
      </c>
      <c r="B2" s="26" t="s">
        <v>116</v>
      </c>
      <c r="C2" s="26" t="s">
        <v>117</v>
      </c>
      <c r="D2" s="26" t="s">
        <v>118</v>
      </c>
      <c r="E2" s="26" t="s">
        <v>119</v>
      </c>
      <c r="F2" s="26" t="s">
        <v>120</v>
      </c>
      <c r="G2" s="26" t="s">
        <v>121</v>
      </c>
      <c r="H2" s="26" t="s">
        <v>122</v>
      </c>
      <c r="I2" s="26" t="s">
        <v>123</v>
      </c>
      <c r="J2" s="27" t="s">
        <v>124</v>
      </c>
    </row>
    <row r="3" spans="1:10" x14ac:dyDescent="0.2">
      <c r="A3" s="28">
        <v>4071799</v>
      </c>
      <c r="B3" s="29" t="s">
        <v>125</v>
      </c>
      <c r="C3" s="29" t="s">
        <v>126</v>
      </c>
      <c r="D3" s="29" t="s">
        <v>127</v>
      </c>
      <c r="E3" s="29" t="s">
        <v>128</v>
      </c>
      <c r="F3" s="29" t="s">
        <v>129</v>
      </c>
      <c r="G3" s="30">
        <v>2009</v>
      </c>
      <c r="H3" s="29" t="s">
        <v>130</v>
      </c>
      <c r="I3" s="31">
        <v>845438</v>
      </c>
      <c r="J3" s="32" t="s">
        <v>77</v>
      </c>
    </row>
    <row r="4" spans="1:10" x14ac:dyDescent="0.2">
      <c r="A4" s="28">
        <v>4071799</v>
      </c>
      <c r="B4" s="29" t="s">
        <v>131</v>
      </c>
      <c r="C4" s="29" t="s">
        <v>132</v>
      </c>
      <c r="D4" s="29" t="s">
        <v>127</v>
      </c>
      <c r="E4" s="29" t="s">
        <v>128</v>
      </c>
      <c r="F4" s="29" t="s">
        <v>129</v>
      </c>
      <c r="G4" s="30">
        <v>2009</v>
      </c>
      <c r="H4" s="29" t="s">
        <v>130</v>
      </c>
      <c r="I4" s="31">
        <v>950000</v>
      </c>
      <c r="J4" s="32" t="s">
        <v>77</v>
      </c>
    </row>
    <row r="5" spans="1:10" x14ac:dyDescent="0.2">
      <c r="A5" s="28">
        <v>4071799</v>
      </c>
      <c r="B5" s="29" t="s">
        <v>131</v>
      </c>
      <c r="C5" s="29" t="s">
        <v>126</v>
      </c>
      <c r="D5" s="29" t="s">
        <v>133</v>
      </c>
      <c r="E5" s="29" t="s">
        <v>134</v>
      </c>
      <c r="F5" s="29" t="s">
        <v>135</v>
      </c>
      <c r="G5" s="30">
        <v>2017</v>
      </c>
      <c r="H5" s="29" t="s">
        <v>136</v>
      </c>
      <c r="I5" s="31">
        <v>2377544</v>
      </c>
      <c r="J5" s="32" t="s">
        <v>77</v>
      </c>
    </row>
    <row r="6" spans="1:10" x14ac:dyDescent="0.2">
      <c r="A6" s="28">
        <v>4071799</v>
      </c>
      <c r="B6" s="29" t="s">
        <v>137</v>
      </c>
      <c r="C6" s="29" t="s">
        <v>126</v>
      </c>
      <c r="D6" s="29" t="s">
        <v>127</v>
      </c>
      <c r="E6" s="29" t="s">
        <v>128</v>
      </c>
      <c r="F6" s="29" t="s">
        <v>129</v>
      </c>
      <c r="G6" s="30">
        <v>2009</v>
      </c>
      <c r="H6" s="29" t="s">
        <v>130</v>
      </c>
      <c r="I6" s="31">
        <v>2200000</v>
      </c>
      <c r="J6" s="32" t="s">
        <v>77</v>
      </c>
    </row>
    <row r="7" spans="1:10" x14ac:dyDescent="0.2">
      <c r="A7" s="28">
        <v>4071799</v>
      </c>
      <c r="B7" s="29" t="s">
        <v>137</v>
      </c>
      <c r="C7" s="29" t="s">
        <v>126</v>
      </c>
      <c r="D7" s="29" t="s">
        <v>138</v>
      </c>
      <c r="E7" s="29" t="s">
        <v>139</v>
      </c>
      <c r="F7" s="29" t="s">
        <v>135</v>
      </c>
      <c r="G7" s="30">
        <v>2017</v>
      </c>
      <c r="H7" s="29" t="s">
        <v>140</v>
      </c>
      <c r="I7" s="31">
        <v>396548</v>
      </c>
      <c r="J7" s="32" t="s">
        <v>77</v>
      </c>
    </row>
    <row r="8" spans="1:10" x14ac:dyDescent="0.2">
      <c r="A8" s="28">
        <v>4071799</v>
      </c>
      <c r="B8" s="29" t="s">
        <v>141</v>
      </c>
      <c r="C8" s="29" t="s">
        <v>126</v>
      </c>
      <c r="D8" s="29" t="s">
        <v>138</v>
      </c>
      <c r="E8" s="29" t="s">
        <v>139</v>
      </c>
      <c r="F8" s="29" t="s">
        <v>135</v>
      </c>
      <c r="G8" s="30">
        <v>2017</v>
      </c>
      <c r="H8" s="29" t="s">
        <v>140</v>
      </c>
      <c r="I8" s="31">
        <v>1580304</v>
      </c>
      <c r="J8" s="32" t="s">
        <v>77</v>
      </c>
    </row>
    <row r="9" spans="1:10" x14ac:dyDescent="0.2">
      <c r="A9" s="28">
        <v>4071799</v>
      </c>
      <c r="B9" s="29" t="s">
        <v>142</v>
      </c>
      <c r="C9" s="29" t="s">
        <v>143</v>
      </c>
      <c r="D9" s="29" t="s">
        <v>144</v>
      </c>
      <c r="E9" s="29" t="s">
        <v>145</v>
      </c>
      <c r="F9" s="29" t="s">
        <v>135</v>
      </c>
      <c r="G9" s="30">
        <v>2012</v>
      </c>
      <c r="H9" s="29" t="s">
        <v>146</v>
      </c>
      <c r="I9" s="31">
        <v>2871730</v>
      </c>
      <c r="J9" s="32" t="s">
        <v>77</v>
      </c>
    </row>
    <row r="10" spans="1:10" x14ac:dyDescent="0.2">
      <c r="A10" s="28">
        <v>4071799</v>
      </c>
      <c r="B10" s="29" t="s">
        <v>142</v>
      </c>
      <c r="C10" s="29" t="s">
        <v>126</v>
      </c>
      <c r="D10" s="29" t="s">
        <v>138</v>
      </c>
      <c r="E10" s="29" t="s">
        <v>139</v>
      </c>
      <c r="F10" s="29" t="s">
        <v>135</v>
      </c>
      <c r="G10" s="30">
        <v>2017</v>
      </c>
      <c r="H10" s="29" t="s">
        <v>140</v>
      </c>
      <c r="I10" s="31">
        <v>4968695</v>
      </c>
      <c r="J10" s="32" t="s">
        <v>77</v>
      </c>
    </row>
    <row r="11" spans="1:10" x14ac:dyDescent="0.2">
      <c r="A11" s="28">
        <v>4071799</v>
      </c>
      <c r="B11" s="29" t="s">
        <v>147</v>
      </c>
      <c r="C11" s="29" t="s">
        <v>126</v>
      </c>
      <c r="D11" s="29" t="s">
        <v>138</v>
      </c>
      <c r="E11" s="29" t="s">
        <v>139</v>
      </c>
      <c r="F11" s="29" t="s">
        <v>135</v>
      </c>
      <c r="G11" s="30">
        <v>2017</v>
      </c>
      <c r="H11" s="29" t="s">
        <v>140</v>
      </c>
      <c r="I11" s="31">
        <v>272923</v>
      </c>
      <c r="J11" s="32" t="s">
        <v>77</v>
      </c>
    </row>
    <row r="12" spans="1:10" x14ac:dyDescent="0.2">
      <c r="A12" s="28">
        <v>4071799</v>
      </c>
      <c r="B12" s="29" t="s">
        <v>148</v>
      </c>
      <c r="C12" s="29" t="s">
        <v>126</v>
      </c>
      <c r="D12" s="29" t="s">
        <v>144</v>
      </c>
      <c r="E12" s="29" t="s">
        <v>145</v>
      </c>
      <c r="F12" s="29" t="s">
        <v>135</v>
      </c>
      <c r="G12" s="30">
        <v>2012</v>
      </c>
      <c r="H12" s="29" t="s">
        <v>146</v>
      </c>
      <c r="I12" s="31">
        <v>2765866</v>
      </c>
      <c r="J12" s="32" t="s">
        <v>77</v>
      </c>
    </row>
    <row r="13" spans="1:10" x14ac:dyDescent="0.2">
      <c r="A13" s="28">
        <v>4071799</v>
      </c>
      <c r="B13" s="29" t="s">
        <v>149</v>
      </c>
      <c r="C13" s="29" t="s">
        <v>143</v>
      </c>
      <c r="D13" s="29" t="s">
        <v>133</v>
      </c>
      <c r="E13" s="29" t="s">
        <v>134</v>
      </c>
      <c r="F13" s="29" t="s">
        <v>135</v>
      </c>
      <c r="G13" s="30">
        <v>2017</v>
      </c>
      <c r="H13" s="29" t="s">
        <v>150</v>
      </c>
      <c r="I13" s="31">
        <v>778480</v>
      </c>
      <c r="J13" s="32" t="s">
        <v>77</v>
      </c>
    </row>
    <row r="14" spans="1:10" x14ac:dyDescent="0.2">
      <c r="A14" s="28">
        <v>4071799</v>
      </c>
      <c r="B14" s="29" t="s">
        <v>151</v>
      </c>
      <c r="C14" s="29" t="s">
        <v>126</v>
      </c>
      <c r="D14" s="29" t="s">
        <v>138</v>
      </c>
      <c r="E14" s="29" t="s">
        <v>139</v>
      </c>
      <c r="F14" s="29" t="s">
        <v>135</v>
      </c>
      <c r="G14" s="30">
        <v>2017</v>
      </c>
      <c r="H14" s="29" t="s">
        <v>140</v>
      </c>
      <c r="I14" s="31">
        <v>2005210</v>
      </c>
      <c r="J14" s="32" t="s">
        <v>77</v>
      </c>
    </row>
    <row r="15" spans="1:10" ht="13.5" thickBot="1" x14ac:dyDescent="0.25">
      <c r="A15" s="33">
        <v>4071799</v>
      </c>
      <c r="B15" s="34" t="s">
        <v>152</v>
      </c>
      <c r="C15" s="34" t="s">
        <v>153</v>
      </c>
      <c r="D15" s="34" t="s">
        <v>133</v>
      </c>
      <c r="E15" s="34" t="s">
        <v>134</v>
      </c>
      <c r="F15" s="34" t="s">
        <v>135</v>
      </c>
      <c r="G15" s="35">
        <v>2017</v>
      </c>
      <c r="H15" s="34" t="s">
        <v>154</v>
      </c>
      <c r="I15" s="36">
        <v>800000</v>
      </c>
      <c r="J15" s="32" t="s">
        <v>77</v>
      </c>
    </row>
    <row r="16" spans="1:10" ht="15.75" thickBot="1" x14ac:dyDescent="0.3">
      <c r="H16" s="37" t="s">
        <v>155</v>
      </c>
      <c r="I16" s="38">
        <f>SUM(I3:I15)</f>
        <v>22812738</v>
      </c>
    </row>
  </sheetData>
  <mergeCells count="1">
    <mergeCell ref="A1:J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BASE SINIESTROS D&amp;O</vt:lpstr>
      <vt:lpstr>TRDM</vt:lpstr>
      <vt:lpstr>MANEJO</vt:lpstr>
      <vt:lpstr>VIDA G.F.</vt:lpstr>
      <vt:lpstr>AUTOMOVILES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2012-07-10T18:43:48Z</cp:lastPrinted>
  <dcterms:created xsi:type="dcterms:W3CDTF">2010-09-23T00:50:44Z</dcterms:created>
  <dcterms:modified xsi:type="dcterms:W3CDTF">2020-11-17T20:36:04Z</dcterms:modified>
</cp:coreProperties>
</file>