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/>
  </bookViews>
  <sheets>
    <sheet name="FORMATO 07A ETAPA 1" sheetId="18" r:id="rId1"/>
  </sheets>
  <externalReferences>
    <externalReference r:id="rId2"/>
    <externalReference r:id="rId3"/>
  </externalReferences>
  <definedNames>
    <definedName name="TarifaMT">[1]TarifaMT.!$A$5:$X$40</definedName>
    <definedName name="TiposPersonalProfesional">'[2]PERSONAL Y OTROS'!$A$156:$A$185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8" l="1"/>
  <c r="I17" i="18" s="1"/>
  <c r="G16" i="18"/>
  <c r="I16" i="18" s="1"/>
  <c r="G15" i="18"/>
  <c r="I15" i="18" s="1"/>
  <c r="G14" i="18"/>
  <c r="I14" i="18" s="1"/>
  <c r="I13" i="18" l="1"/>
  <c r="I12" i="18"/>
  <c r="G24" i="18"/>
  <c r="I24" i="18" s="1"/>
  <c r="G23" i="18"/>
  <c r="I23" i="18" s="1"/>
  <c r="G18" i="18"/>
  <c r="I18" i="18" s="1"/>
  <c r="G13" i="18"/>
  <c r="G12" i="18"/>
  <c r="G11" i="18"/>
  <c r="I11" i="18" s="1"/>
  <c r="G10" i="18"/>
  <c r="I10" i="18" s="1"/>
  <c r="I19" i="18" s="1"/>
  <c r="I25" i="18" l="1"/>
  <c r="I28" i="18" l="1"/>
  <c r="I29" i="18" s="1"/>
  <c r="I30" i="18" s="1"/>
</calcChain>
</file>

<file path=xl/sharedStrings.xml><?xml version="1.0" encoding="utf-8"?>
<sst xmlns="http://schemas.openxmlformats.org/spreadsheetml/2006/main" count="44" uniqueCount="37">
  <si>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</si>
  <si>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</si>
  <si>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</si>
  <si>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</si>
  <si>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</si>
  <si>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</si>
  <si>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</si>
  <si>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</si>
  <si>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</si>
  <si>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</si>
  <si>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</si>
  <si>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</si>
  <si>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</si>
  <si>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</si>
  <si>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</si>
  <si>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</si>
  <si>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SUBTOTAL COSTO PERSONAL PROFESIONAL (1)</t>
  </si>
  <si>
    <t>PERSONAL TÉCNICO</t>
  </si>
  <si>
    <t xml:space="preserve">PERSONAL TÉCNICO </t>
  </si>
  <si>
    <t>F.M. %</t>
  </si>
  <si>
    <t>SUBTOTAL COSTO PERSONAL TÉCNICO (2)</t>
  </si>
  <si>
    <t>IVA 19%</t>
  </si>
  <si>
    <t>Especialista Estructural</t>
  </si>
  <si>
    <t>COSTOS INDIRECTOS</t>
  </si>
  <si>
    <t>SUB TOTAL COSTOS INDIRECTOS (3)</t>
  </si>
  <si>
    <t>COSTO TOTAL = (1) + (2) +(3)</t>
  </si>
  <si>
    <t>Director de Consultoría</t>
  </si>
  <si>
    <t>PERSONAL PROFESIONAL PARA LA ETAPA 1: VERIFICACIÓN Y COMPLEMENTACIÓN TÉCNICA</t>
  </si>
  <si>
    <t>Residente de Consultoría</t>
  </si>
  <si>
    <t>Especialista en Geotecnia</t>
  </si>
  <si>
    <t>Especialista Hidrosanitario</t>
  </si>
  <si>
    <t>Especialista Eléctrico</t>
  </si>
  <si>
    <t>Especialista en Patología</t>
  </si>
  <si>
    <t>Profesional de Costos y Presupuestos</t>
  </si>
  <si>
    <t>Profesional de Seguridad y Salud en el trabajo y Medio Ambiente</t>
  </si>
  <si>
    <t>VALOR TOTAL DE LA ETAPA 1: VERIFICACIÓN Y COMPLEMENTACIÓN TÉCNICA</t>
  </si>
  <si>
    <t xml:space="preserve">
EMPRESA NACIONAL PROMOTORA DEL DESARROLLO TERRITORIAL  – ENTerritorio
 FORMATO 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</si>
</sst>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_-* #,##0.00_-;\-* #,##0.00_-;_-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000000"/>
    <numFmt numFmtId="168" formatCode="_ * #,##0.0000_ ;_ * \-#,##0.0000_ ;_ * &quot;-&quot;??_ ;_ @_ "/>
    <numFmt numFmtId="169" formatCode="_-[$$-2C0A]\ * #,##0.00_-;\-[$$-2C0A]\ * #,##0.00_-;_-[$$-2C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9" fontId="8" fillId="0" borderId="2" xfId="0" applyNumberFormat="1" applyFont="1" applyBorder="1" applyAlignment="1">
      <alignment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69" fontId="7" fillId="0" borderId="2" xfId="0" applyNumberFormat="1" applyFont="1" applyBorder="1" applyAlignment="1">
      <alignment vertical="center" wrapText="1"/>
    </xf>
    <xf numFmtId="169" fontId="0" fillId="0" borderId="0" xfId="0" applyNumberFormat="1"/>
    <xf numFmtId="169" fontId="7" fillId="2" borderId="2" xfId="0" applyNumberFormat="1" applyFont="1" applyFill="1" applyBorder="1" applyAlignment="1">
      <alignment vertical="center" wrapText="1"/>
    </xf>
    <xf numFmtId="169" fontId="5" fillId="0" borderId="0" xfId="0" applyNumberFormat="1" applyFont="1"/>
    <xf numFmtId="9" fontId="9" fillId="0" borderId="2" xfId="0" applyNumberFormat="1" applyFont="1" applyBorder="1" applyAlignment="1">
      <alignment horizontal="center" vertical="center" wrapText="1"/>
    </xf>
    <xf numFmtId="9" fontId="8" fillId="0" borderId="2" xfId="16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0" borderId="7" xfId="21" applyNumberFormat="1" applyFont="1" applyBorder="1" applyAlignment="1">
      <alignment horizontal="center" vertical="center" wrapText="1"/>
    </xf>
    <xf numFmtId="49" fontId="10" fillId="0" borderId="8" xfId="21" applyNumberFormat="1" applyFont="1" applyBorder="1" applyAlignment="1">
      <alignment horizontal="center" vertical="center" wrapText="1"/>
    </xf>
    <xf numFmtId="49" fontId="10" fillId="0" borderId="9" xfId="21" applyNumberFormat="1" applyFont="1" applyBorder="1" applyAlignment="1">
      <alignment horizontal="center" vertical="center" wrapText="1"/>
    </xf>
    <xf numFmtId="49" fontId="10" fillId="0" borderId="10" xfId="21" applyNumberFormat="1" applyFont="1" applyBorder="1" applyAlignment="1">
      <alignment horizontal="center" vertical="center" wrapText="1"/>
    </xf>
    <xf numFmtId="49" fontId="10" fillId="0" borderId="0" xfId="21" applyNumberFormat="1" applyFont="1" applyAlignment="1">
      <alignment horizontal="center" vertical="center" wrapText="1"/>
    </xf>
    <xf numFmtId="49" fontId="10" fillId="0" borderId="11" xfId="21" applyNumberFormat="1" applyFont="1" applyBorder="1" applyAlignment="1">
      <alignment horizontal="center" vertical="center" wrapText="1"/>
    </xf>
    <xf numFmtId="49" fontId="10" fillId="0" borderId="12" xfId="21" applyNumberFormat="1" applyFont="1" applyBorder="1" applyAlignment="1">
      <alignment horizontal="center" vertical="center" wrapText="1"/>
    </xf>
    <xf numFmtId="49" fontId="10" fillId="0" borderId="13" xfId="21" applyNumberFormat="1" applyFont="1" applyBorder="1" applyAlignment="1">
      <alignment horizontal="center" vertical="center" wrapText="1"/>
    </xf>
    <xf numFmtId="49" fontId="10" fillId="0" borderId="14" xfId="21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22">
    <cellStyle name="Millares 2" xfId="5"/>
    <cellStyle name="Millares 2 2" xfId="17"/>
    <cellStyle name="Millares 3" xfId="6"/>
    <cellStyle name="Millares 4" xfId="4"/>
    <cellStyle name="Millares 5" xfId="12"/>
    <cellStyle name="Millares 6" xfId="3"/>
    <cellStyle name="Millares 7" xfId="20"/>
    <cellStyle name="Moneda 2" xfId="1"/>
    <cellStyle name="Moneda 3" xfId="7"/>
    <cellStyle name="Moneda 4" xfId="14"/>
    <cellStyle name="Moneda 5" xfId="13"/>
    <cellStyle name="Moneda 6" xfId="15"/>
    <cellStyle name="Normal" xfId="0" builtinId="0"/>
    <cellStyle name="Normal 2" xfId="8"/>
    <cellStyle name="Normal 2 2" xfId="18"/>
    <cellStyle name="Normal 3" xfId="9"/>
    <cellStyle name="Normal 3 2 3" xfId="21"/>
    <cellStyle name="Normal 4" xfId="2"/>
    <cellStyle name="Porcentaje" xfId="16" builtinId="5"/>
    <cellStyle name="Porcentaje 2" xfId="10"/>
    <cellStyle name="Porcentual 2" xfId="11"/>
    <cellStyle name="Porcentual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1FF.0AF4A5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</xdr:colOff>
      <xdr:row>1</xdr:row>
      <xdr:rowOff>124558</xdr:rowOff>
    </xdr:from>
    <xdr:to>
      <xdr:col>5</xdr:col>
      <xdr:colOff>381000</xdr:colOff>
      <xdr:row>3</xdr:row>
      <xdr:rowOff>187723</xdr:rowOff>
    </xdr:to>
    <xdr:pic>
      <xdr:nvPicPr>
        <xdr:cNvPr id="2" name="Imagen 1" descr="Logo Firma">
          <a:extLst>
            <a:ext uri="{FF2B5EF4-FFF2-40B4-BE49-F238E27FC236}">
              <a16:creationId xmlns:a16="http://schemas.microsoft.com/office/drawing/2014/main" xmlns="" id="{DC28955E-A199-42A3-A50B-999D7CEF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554" y="315058"/>
          <a:ext cx="1118821" cy="444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cajamar\oficina\OneDrive%20-%20Enterritorio\INTERVENTOR&#205;A%20PROYECTOS%20VIALES\COSTEOS%20INTERVENTOR&#205;A%20A%20LA%20CONSULTOR&#205;A\COSTEO%202019%20%20INTERVENTOR&#205;A%20A%20CONSULTOR&#205;A%20Fase%20I%20-%20Taraz&#225;%20-%20Ur&#233;%20y%20Sup&#237;a%20-%20Caramanta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sonal\earaujo_fonade_gov_co\Documents\2019\COSTEOS%202019\EPM%20INTERVENTOR&#205;A%20BARBACOAS\PLANTILLA%20COSTEO%202019%20%20INTERVENTOR&#205;A%20RICAU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TarifaMT."/>
      <sheetName val="Hoja1"/>
      <sheetName val="Hoja2"/>
      <sheetName val="Hoja3"/>
      <sheetName val="IPC"/>
      <sheetName val="INFLACION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</v>
          </cell>
          <cell r="F5">
            <v>4958622</v>
          </cell>
          <cell r="G5">
            <v>5337957</v>
          </cell>
          <cell r="H5">
            <v>5711080</v>
          </cell>
          <cell r="I5">
            <v>6081729</v>
          </cell>
          <cell r="J5">
            <v>6416224</v>
          </cell>
          <cell r="K5">
            <v>6727411</v>
          </cell>
          <cell r="L5">
            <v>7028799</v>
          </cell>
          <cell r="M5">
            <v>7428738</v>
          </cell>
          <cell r="N5">
            <v>7998522</v>
          </cell>
          <cell r="O5">
            <v>8158492</v>
          </cell>
          <cell r="P5">
            <v>8417116</v>
          </cell>
          <cell r="Q5">
            <v>8731074</v>
          </cell>
          <cell r="R5">
            <v>8944112</v>
          </cell>
          <cell r="S5">
            <v>9117628</v>
          </cell>
          <cell r="T5">
            <v>9451333</v>
          </cell>
          <cell r="U5">
            <v>10671432</v>
          </cell>
          <cell r="V5">
            <v>10091188</v>
          </cell>
          <cell r="W5">
            <v>10671431</v>
          </cell>
          <cell r="X5">
            <v>11107893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3474871</v>
          </cell>
          <cell r="F6">
            <v>3778922</v>
          </cell>
          <cell r="G6">
            <v>4068010</v>
          </cell>
          <cell r="H6">
            <v>4352364</v>
          </cell>
          <cell r="I6">
            <v>4634832</v>
          </cell>
          <cell r="J6">
            <v>4889748</v>
          </cell>
          <cell r="K6">
            <v>5126901</v>
          </cell>
          <cell r="L6">
            <v>5356586</v>
          </cell>
          <cell r="M6">
            <v>5661376</v>
          </cell>
          <cell r="N6">
            <v>6095604</v>
          </cell>
          <cell r="O6">
            <v>6217516</v>
          </cell>
          <cell r="P6">
            <v>6414611</v>
          </cell>
          <cell r="Q6">
            <v>6653876</v>
          </cell>
          <cell r="R6">
            <v>6816231</v>
          </cell>
          <cell r="S6">
            <v>6948466</v>
          </cell>
          <cell r="T6">
            <v>7202780</v>
          </cell>
          <cell r="U6">
            <v>8132604</v>
          </cell>
          <cell r="V6">
            <v>7690408</v>
          </cell>
          <cell r="W6">
            <v>8132606</v>
          </cell>
          <cell r="X6">
            <v>8465230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</v>
          </cell>
          <cell r="F7">
            <v>3188378</v>
          </cell>
          <cell r="G7">
            <v>3432289</v>
          </cell>
          <cell r="H7">
            <v>3672206</v>
          </cell>
          <cell r="I7">
            <v>3910532</v>
          </cell>
          <cell r="J7">
            <v>4125611</v>
          </cell>
          <cell r="K7">
            <v>4325703</v>
          </cell>
          <cell r="L7">
            <v>4519494</v>
          </cell>
          <cell r="M7">
            <v>4776653</v>
          </cell>
          <cell r="N7">
            <v>5143022</v>
          </cell>
          <cell r="O7">
            <v>5245882</v>
          </cell>
          <cell r="P7">
            <v>5412176</v>
          </cell>
          <cell r="Q7">
            <v>5614050</v>
          </cell>
          <cell r="R7">
            <v>5751033</v>
          </cell>
          <cell r="S7">
            <v>5862603</v>
          </cell>
          <cell r="T7">
            <v>6077174</v>
          </cell>
          <cell r="U7">
            <v>6861698</v>
          </cell>
          <cell r="V7">
            <v>6488599</v>
          </cell>
          <cell r="W7">
            <v>6861693</v>
          </cell>
          <cell r="X7">
            <v>7142336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2497165</v>
          </cell>
          <cell r="F8">
            <v>2715667</v>
          </cell>
          <cell r="G8">
            <v>2923416</v>
          </cell>
          <cell r="H8">
            <v>3127763</v>
          </cell>
          <cell r="I8">
            <v>3330755</v>
          </cell>
          <cell r="J8">
            <v>3513947</v>
          </cell>
          <cell r="K8">
            <v>3684373</v>
          </cell>
          <cell r="L8">
            <v>3849433</v>
          </cell>
          <cell r="M8">
            <v>4068466</v>
          </cell>
          <cell r="N8">
            <v>4380517</v>
          </cell>
          <cell r="O8">
            <v>4468127</v>
          </cell>
          <cell r="P8">
            <v>4609767</v>
          </cell>
          <cell r="Q8">
            <v>4781711</v>
          </cell>
          <cell r="R8">
            <v>4898385</v>
          </cell>
          <cell r="S8">
            <v>4993414</v>
          </cell>
          <cell r="T8">
            <v>5176173</v>
          </cell>
          <cell r="U8">
            <v>5844377</v>
          </cell>
          <cell r="V8">
            <v>5526600</v>
          </cell>
          <cell r="W8">
            <v>5844380</v>
          </cell>
          <cell r="X8">
            <v>6083415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2252420</v>
          </cell>
          <cell r="F9">
            <v>2449507</v>
          </cell>
          <cell r="G9">
            <v>2636894</v>
          </cell>
          <cell r="H9">
            <v>2821213</v>
          </cell>
          <cell r="I9">
            <v>3004310</v>
          </cell>
          <cell r="J9">
            <v>3169547</v>
          </cell>
          <cell r="K9">
            <v>3323270</v>
          </cell>
          <cell r="L9">
            <v>3472152</v>
          </cell>
          <cell r="M9">
            <v>3669717</v>
          </cell>
          <cell r="N9">
            <v>3951184</v>
          </cell>
          <cell r="O9">
            <v>4030208</v>
          </cell>
          <cell r="P9">
            <v>4157966</v>
          </cell>
          <cell r="Q9">
            <v>4313058</v>
          </cell>
          <cell r="R9">
            <v>4418297</v>
          </cell>
          <cell r="S9">
            <v>4504012</v>
          </cell>
          <cell r="T9">
            <v>4668859</v>
          </cell>
          <cell r="U9">
            <v>5271574</v>
          </cell>
          <cell r="V9">
            <v>4984941</v>
          </cell>
          <cell r="W9">
            <v>5271575</v>
          </cell>
          <cell r="X9">
            <v>5487182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</v>
          </cell>
          <cell r="F10">
            <v>2184732</v>
          </cell>
          <cell r="G10">
            <v>2351864</v>
          </cell>
          <cell r="H10">
            <v>2516259</v>
          </cell>
          <cell r="I10">
            <v>2679564</v>
          </cell>
          <cell r="J10">
            <v>2826940</v>
          </cell>
          <cell r="K10">
            <v>2964047</v>
          </cell>
          <cell r="L10">
            <v>3096836</v>
          </cell>
          <cell r="M10">
            <v>3273046</v>
          </cell>
          <cell r="N10">
            <v>3524089</v>
          </cell>
          <cell r="O10">
            <v>3594571</v>
          </cell>
          <cell r="P10">
            <v>3708519</v>
          </cell>
          <cell r="Q10">
            <v>3846847</v>
          </cell>
          <cell r="R10">
            <v>3940710</v>
          </cell>
          <cell r="S10">
            <v>4017160</v>
          </cell>
          <cell r="T10">
            <v>4164188</v>
          </cell>
          <cell r="U10">
            <v>4701755</v>
          </cell>
          <cell r="V10">
            <v>4446104</v>
          </cell>
          <cell r="W10">
            <v>4701755</v>
          </cell>
          <cell r="X10">
            <v>4894057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</v>
          </cell>
          <cell r="F11">
            <v>1652412</v>
          </cell>
          <cell r="G11">
            <v>1778822</v>
          </cell>
          <cell r="H11">
            <v>1903162</v>
          </cell>
          <cell r="I11">
            <v>2026677</v>
          </cell>
          <cell r="J11">
            <v>2138144</v>
          </cell>
          <cell r="K11">
            <v>2241844</v>
          </cell>
          <cell r="L11">
            <v>2342279</v>
          </cell>
          <cell r="M11">
            <v>2475555</v>
          </cell>
          <cell r="N11">
            <v>2665430</v>
          </cell>
          <cell r="O11">
            <v>2718739</v>
          </cell>
          <cell r="P11">
            <v>2804923</v>
          </cell>
          <cell r="Q11">
            <v>2909547</v>
          </cell>
          <cell r="R11">
            <v>2980540</v>
          </cell>
          <cell r="S11">
            <v>3038362</v>
          </cell>
          <cell r="T11">
            <v>3149566</v>
          </cell>
          <cell r="U11">
            <v>3556150</v>
          </cell>
          <cell r="V11">
            <v>3362792</v>
          </cell>
          <cell r="W11">
            <v>3556153</v>
          </cell>
          <cell r="X11">
            <v>3701600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1432779</v>
          </cell>
          <cell r="F12">
            <v>1558147</v>
          </cell>
          <cell r="G12">
            <v>1677345</v>
          </cell>
          <cell r="H12">
            <v>1794591</v>
          </cell>
          <cell r="I12">
            <v>1911060</v>
          </cell>
          <cell r="J12">
            <v>2016168</v>
          </cell>
          <cell r="K12">
            <v>2113952</v>
          </cell>
          <cell r="L12">
            <v>2208657</v>
          </cell>
          <cell r="M12">
            <v>2334330</v>
          </cell>
          <cell r="N12">
            <v>2513373</v>
          </cell>
          <cell r="O12">
            <v>2563640</v>
          </cell>
          <cell r="P12">
            <v>2644907</v>
          </cell>
          <cell r="Q12">
            <v>2743562</v>
          </cell>
          <cell r="R12">
            <v>2810505</v>
          </cell>
          <cell r="S12">
            <v>2865029</v>
          </cell>
          <cell r="T12">
            <v>2969889</v>
          </cell>
          <cell r="U12">
            <v>3353282</v>
          </cell>
          <cell r="V12">
            <v>3170950</v>
          </cell>
          <cell r="W12">
            <v>3353280</v>
          </cell>
          <cell r="X12">
            <v>3490429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T1</v>
          </cell>
          <cell r="B14" t="str">
            <v>Tecnólogo en Ingeniería y Arquitectura</v>
          </cell>
          <cell r="C14">
            <v>738000</v>
          </cell>
          <cell r="D14">
            <v>861246</v>
          </cell>
          <cell r="E14">
            <v>940739</v>
          </cell>
          <cell r="F14">
            <v>1023054</v>
          </cell>
          <cell r="G14">
            <v>1101318</v>
          </cell>
          <cell r="H14">
            <v>1178300</v>
          </cell>
          <cell r="I14">
            <v>1254772</v>
          </cell>
          <cell r="J14">
            <v>1323784</v>
          </cell>
          <cell r="K14">
            <v>1387988</v>
          </cell>
          <cell r="L14">
            <v>1450170</v>
          </cell>
          <cell r="M14">
            <v>1532685</v>
          </cell>
          <cell r="N14">
            <v>1650242</v>
          </cell>
          <cell r="O14">
            <v>1683247</v>
          </cell>
          <cell r="P14">
            <v>1736606</v>
          </cell>
          <cell r="Q14">
            <v>1801381</v>
          </cell>
          <cell r="R14">
            <v>1845335</v>
          </cell>
          <cell r="S14">
            <v>1881134</v>
          </cell>
          <cell r="T14">
            <v>1949984</v>
          </cell>
          <cell r="U14">
            <v>1933209</v>
          </cell>
          <cell r="V14">
            <v>2081998</v>
          </cell>
          <cell r="W14">
            <v>2201713</v>
          </cell>
          <cell r="X14">
            <v>2291763</v>
          </cell>
        </row>
        <row r="15">
          <cell r="A15" t="str">
            <v>T1</v>
          </cell>
          <cell r="B15" t="str">
            <v>Laboratorista</v>
          </cell>
          <cell r="C15">
            <v>681000</v>
          </cell>
          <cell r="D15">
            <v>794727</v>
          </cell>
          <cell r="E15">
            <v>868080</v>
          </cell>
          <cell r="F15">
            <v>944037</v>
          </cell>
          <cell r="G15">
            <v>1016256</v>
          </cell>
          <cell r="H15">
            <v>1087292</v>
          </cell>
          <cell r="I15">
            <v>1157857</v>
          </cell>
          <cell r="J15">
            <v>1221539</v>
          </cell>
          <cell r="K15">
            <v>1280784</v>
          </cell>
          <cell r="L15">
            <v>1338163</v>
          </cell>
          <cell r="M15">
            <v>1414304</v>
          </cell>
          <cell r="N15">
            <v>1522781</v>
          </cell>
          <cell r="O15">
            <v>1553237</v>
          </cell>
          <cell r="P15">
            <v>1602475</v>
          </cell>
          <cell r="Q15">
            <v>1662247</v>
          </cell>
          <cell r="R15">
            <v>1702806</v>
          </cell>
          <cell r="S15">
            <v>1735840</v>
          </cell>
          <cell r="T15">
            <v>1799372</v>
          </cell>
          <cell r="U15">
            <v>1933209</v>
          </cell>
          <cell r="V15">
            <v>1921189</v>
          </cell>
          <cell r="W15">
            <v>2031657</v>
          </cell>
          <cell r="X15">
            <v>2114752</v>
          </cell>
        </row>
        <row r="16">
          <cell r="A16" t="str">
            <v>T1</v>
          </cell>
          <cell r="B16" t="str">
            <v>Auxiliar de Ingeniería</v>
          </cell>
          <cell r="C16">
            <v>648000</v>
          </cell>
          <cell r="D16">
            <v>756216</v>
          </cell>
          <cell r="E16">
            <v>826015</v>
          </cell>
          <cell r="F16">
            <v>898291</v>
          </cell>
          <cell r="G16">
            <v>967010</v>
          </cell>
          <cell r="H16">
            <v>1034604</v>
          </cell>
          <cell r="I16">
            <v>1101750</v>
          </cell>
          <cell r="J16">
            <v>1162346</v>
          </cell>
          <cell r="K16">
            <v>1218720</v>
          </cell>
          <cell r="L16">
            <v>1273319</v>
          </cell>
          <cell r="M16">
            <v>1345771</v>
          </cell>
          <cell r="N16">
            <v>1448992</v>
          </cell>
          <cell r="O16">
            <v>1477972</v>
          </cell>
          <cell r="P16">
            <v>1524824</v>
          </cell>
          <cell r="Q16">
            <v>1581700</v>
          </cell>
          <cell r="R16">
            <v>1620293</v>
          </cell>
          <cell r="S16">
            <v>1651727</v>
          </cell>
          <cell r="T16">
            <v>1712180</v>
          </cell>
          <cell r="U16">
            <v>1933209</v>
          </cell>
          <cell r="V16">
            <v>1828095</v>
          </cell>
          <cell r="W16">
            <v>1933210</v>
          </cell>
          <cell r="X16">
            <v>2012278</v>
          </cell>
        </row>
        <row r="17">
          <cell r="A17" t="str">
            <v>T2</v>
          </cell>
          <cell r="B17" t="str">
            <v>Topógrafo</v>
          </cell>
          <cell r="C17">
            <v>630000</v>
          </cell>
          <cell r="D17">
            <v>735210</v>
          </cell>
          <cell r="E17">
            <v>803070</v>
          </cell>
          <cell r="F17">
            <v>873339</v>
          </cell>
          <cell r="G17">
            <v>940149</v>
          </cell>
          <cell r="H17">
            <v>1005865</v>
          </cell>
          <cell r="I17">
            <v>1071146</v>
          </cell>
          <cell r="J17">
            <v>1130059</v>
          </cell>
          <cell r="K17">
            <v>1184867</v>
          </cell>
          <cell r="L17">
            <v>1237949</v>
          </cell>
          <cell r="M17">
            <v>1308388</v>
          </cell>
          <cell r="N17">
            <v>1408741</v>
          </cell>
          <cell r="O17">
            <v>1436916</v>
          </cell>
          <cell r="P17">
            <v>1482466</v>
          </cell>
          <cell r="Q17">
            <v>1537762</v>
          </cell>
          <cell r="R17">
            <v>1575283</v>
          </cell>
          <cell r="S17">
            <v>1605843</v>
          </cell>
          <cell r="T17">
            <v>1664617</v>
          </cell>
          <cell r="U17">
            <v>1879509</v>
          </cell>
          <cell r="V17">
            <v>1777312</v>
          </cell>
          <cell r="W17">
            <v>1879507</v>
          </cell>
          <cell r="X17">
            <v>1956379</v>
          </cell>
        </row>
        <row r="18">
          <cell r="A18" t="str">
            <v>T3</v>
          </cell>
          <cell r="B18" t="str">
            <v>Operador de Equipo de Perforación</v>
          </cell>
          <cell r="C18">
            <v>613000</v>
          </cell>
          <cell r="D18">
            <v>715371</v>
          </cell>
          <cell r="E18">
            <v>781400</v>
          </cell>
          <cell r="F18">
            <v>849773</v>
          </cell>
          <cell r="G18">
            <v>914781</v>
          </cell>
          <cell r="H18">
            <v>978724</v>
          </cell>
          <cell r="I18">
            <v>1042243</v>
          </cell>
          <cell r="J18">
            <v>1099566</v>
          </cell>
          <cell r="K18">
            <v>1152895</v>
          </cell>
          <cell r="L18">
            <v>1204545</v>
          </cell>
          <cell r="M18">
            <v>1273084</v>
          </cell>
          <cell r="N18">
            <v>1370730</v>
          </cell>
          <cell r="O18">
            <v>1398145</v>
          </cell>
          <cell r="P18">
            <v>1442466</v>
          </cell>
          <cell r="Q18">
            <v>1496270</v>
          </cell>
          <cell r="R18">
            <v>1532779</v>
          </cell>
          <cell r="S18">
            <v>1562515</v>
          </cell>
          <cell r="T18">
            <v>1619703</v>
          </cell>
          <cell r="U18">
            <v>1670674</v>
          </cell>
          <cell r="V18">
            <v>1729357</v>
          </cell>
          <cell r="W18">
            <v>1828795</v>
          </cell>
          <cell r="X18">
            <v>1903593</v>
          </cell>
        </row>
        <row r="19">
          <cell r="A19" t="str">
            <v>T4</v>
          </cell>
          <cell r="B19" t="str">
            <v>Maestro</v>
          </cell>
          <cell r="C19">
            <v>560000</v>
          </cell>
          <cell r="D19">
            <v>653520</v>
          </cell>
          <cell r="E19">
            <v>713840</v>
          </cell>
          <cell r="F19">
            <v>776301</v>
          </cell>
          <cell r="G19">
            <v>835688</v>
          </cell>
          <cell r="H19">
            <v>894103</v>
          </cell>
          <cell r="I19">
            <v>952130</v>
          </cell>
          <cell r="J19">
            <v>1004497</v>
          </cell>
          <cell r="K19">
            <v>1053215</v>
          </cell>
          <cell r="L19">
            <v>1100399</v>
          </cell>
          <cell r="M19">
            <v>1163012</v>
          </cell>
          <cell r="N19">
            <v>1252215</v>
          </cell>
          <cell r="O19">
            <v>1277259</v>
          </cell>
          <cell r="P19">
            <v>1317748</v>
          </cell>
          <cell r="Q19">
            <v>1366900</v>
          </cell>
          <cell r="R19">
            <v>1400252</v>
          </cell>
          <cell r="S19">
            <v>1427417</v>
          </cell>
          <cell r="T19">
            <v>1479660</v>
          </cell>
          <cell r="U19">
            <v>1640841</v>
          </cell>
          <cell r="V19">
            <v>1579833</v>
          </cell>
          <cell r="W19">
            <v>1670673</v>
          </cell>
          <cell r="X19">
            <v>1739004</v>
          </cell>
        </row>
        <row r="20">
          <cell r="A20" t="str">
            <v>T5</v>
          </cell>
          <cell r="B20" t="str">
            <v>Inspector</v>
          </cell>
          <cell r="C20">
            <v>560000</v>
          </cell>
          <cell r="D20">
            <v>653520</v>
          </cell>
          <cell r="E20">
            <v>713840</v>
          </cell>
          <cell r="F20">
            <v>776301</v>
          </cell>
          <cell r="G20">
            <v>835688</v>
          </cell>
          <cell r="H20">
            <v>894103</v>
          </cell>
          <cell r="I20">
            <v>952130</v>
          </cell>
          <cell r="J20">
            <v>1004497</v>
          </cell>
          <cell r="K20">
            <v>1053215</v>
          </cell>
          <cell r="L20">
            <v>1100399</v>
          </cell>
          <cell r="M20">
            <v>1163012</v>
          </cell>
          <cell r="N20">
            <v>1252215</v>
          </cell>
          <cell r="O20">
            <v>1277259</v>
          </cell>
          <cell r="P20">
            <v>1317748</v>
          </cell>
          <cell r="Q20">
            <v>1366900</v>
          </cell>
          <cell r="R20">
            <v>1400252</v>
          </cell>
          <cell r="S20">
            <v>1427417</v>
          </cell>
          <cell r="T20">
            <v>1479660</v>
          </cell>
          <cell r="U20">
            <v>1423057</v>
          </cell>
          <cell r="V20">
            <v>1579833</v>
          </cell>
          <cell r="W20">
            <v>1670673</v>
          </cell>
          <cell r="X20">
            <v>1739004</v>
          </cell>
        </row>
        <row r="21">
          <cell r="A21" t="str">
            <v>T6</v>
          </cell>
          <cell r="B21" t="str">
            <v>Dibujante</v>
          </cell>
          <cell r="C21">
            <v>550000</v>
          </cell>
          <cell r="D21">
            <v>641850</v>
          </cell>
          <cell r="E21">
            <v>701093</v>
          </cell>
          <cell r="F21">
            <v>762439</v>
          </cell>
          <cell r="G21">
            <v>820766</v>
          </cell>
          <cell r="H21">
            <v>878138</v>
          </cell>
          <cell r="I21">
            <v>935129</v>
          </cell>
          <cell r="J21">
            <v>986561</v>
          </cell>
          <cell r="K21">
            <v>1034409</v>
          </cell>
          <cell r="L21">
            <v>1080751</v>
          </cell>
          <cell r="M21">
            <v>1142246</v>
          </cell>
          <cell r="N21">
            <v>1229856</v>
          </cell>
          <cell r="O21">
            <v>1254453</v>
          </cell>
          <cell r="P21">
            <v>1294219</v>
          </cell>
          <cell r="Q21">
            <v>1342493</v>
          </cell>
          <cell r="R21">
            <v>1375250</v>
          </cell>
          <cell r="S21">
            <v>1401930</v>
          </cell>
          <cell r="T21">
            <v>1453241</v>
          </cell>
          <cell r="U21">
            <v>1238089</v>
          </cell>
          <cell r="V21">
            <v>1551625</v>
          </cell>
          <cell r="W21">
            <v>1640843</v>
          </cell>
          <cell r="X21">
            <v>1707953</v>
          </cell>
        </row>
        <row r="22">
          <cell r="A22" t="str">
            <v>T7</v>
          </cell>
          <cell r="B22" t="str">
            <v>Cadenero 1</v>
          </cell>
          <cell r="C22">
            <v>477000</v>
          </cell>
          <cell r="D22">
            <v>556659</v>
          </cell>
          <cell r="E22">
            <v>608039</v>
          </cell>
          <cell r="F22">
            <v>661242</v>
          </cell>
          <cell r="G22">
            <v>711827</v>
          </cell>
          <cell r="H22">
            <v>761584</v>
          </cell>
          <cell r="I22">
            <v>811011</v>
          </cell>
          <cell r="J22">
            <v>855617</v>
          </cell>
          <cell r="K22">
            <v>897114</v>
          </cell>
          <cell r="L22">
            <v>937305</v>
          </cell>
          <cell r="M22">
            <v>990638</v>
          </cell>
          <cell r="N22">
            <v>1066620</v>
          </cell>
          <cell r="O22">
            <v>1087952</v>
          </cell>
          <cell r="P22">
            <v>1122440</v>
          </cell>
          <cell r="Q22">
            <v>1164307</v>
          </cell>
          <cell r="R22">
            <v>1192716</v>
          </cell>
          <cell r="S22">
            <v>1215855</v>
          </cell>
          <cell r="T22">
            <v>1260355</v>
          </cell>
          <cell r="U22">
            <v>1209255</v>
          </cell>
          <cell r="V22">
            <v>1345681</v>
          </cell>
          <cell r="W22">
            <v>1423058</v>
          </cell>
          <cell r="X22">
            <v>1481261</v>
          </cell>
        </row>
        <row r="23">
          <cell r="A23" t="str">
            <v>T8</v>
          </cell>
          <cell r="B23" t="str">
            <v>Cadenero 2</v>
          </cell>
          <cell r="C23">
            <v>415000</v>
          </cell>
          <cell r="D23">
            <v>484305</v>
          </cell>
          <cell r="E23">
            <v>529006</v>
          </cell>
          <cell r="F23">
            <v>575294</v>
          </cell>
          <cell r="G23">
            <v>619304</v>
          </cell>
          <cell r="H23">
            <v>662593</v>
          </cell>
          <cell r="I23">
            <v>705595</v>
          </cell>
          <cell r="J23">
            <v>744403</v>
          </cell>
          <cell r="K23">
            <v>780507</v>
          </cell>
          <cell r="L23">
            <v>815474</v>
          </cell>
          <cell r="M23">
            <v>861874</v>
          </cell>
          <cell r="N23">
            <v>927980</v>
          </cell>
          <cell r="O23">
            <v>946540</v>
          </cell>
          <cell r="P23">
            <v>976545</v>
          </cell>
          <cell r="Q23">
            <v>1012970</v>
          </cell>
          <cell r="R23">
            <v>1037686</v>
          </cell>
          <cell r="S23">
            <v>1057817</v>
          </cell>
          <cell r="T23">
            <v>1096533</v>
          </cell>
          <cell r="U23">
            <v>1129255</v>
          </cell>
          <cell r="V23">
            <v>1170768</v>
          </cell>
          <cell r="W23">
            <v>1238087</v>
          </cell>
          <cell r="X23">
            <v>1288725</v>
          </cell>
        </row>
        <row r="24">
          <cell r="A24" t="str">
            <v>T9</v>
          </cell>
          <cell r="B24" t="str">
            <v>Secretaria</v>
          </cell>
          <cell r="C24">
            <v>415000</v>
          </cell>
          <cell r="D24">
            <v>484305</v>
          </cell>
          <cell r="E24">
            <v>529006</v>
          </cell>
          <cell r="F24">
            <v>575294</v>
          </cell>
          <cell r="G24">
            <v>619304</v>
          </cell>
          <cell r="H24">
            <v>662593</v>
          </cell>
          <cell r="I24">
            <v>705595</v>
          </cell>
          <cell r="J24">
            <v>744403</v>
          </cell>
          <cell r="K24">
            <v>780507</v>
          </cell>
          <cell r="L24">
            <v>815474</v>
          </cell>
          <cell r="M24">
            <v>861874</v>
          </cell>
          <cell r="N24">
            <v>927980</v>
          </cell>
          <cell r="O24">
            <v>946540</v>
          </cell>
          <cell r="P24">
            <v>976545</v>
          </cell>
          <cell r="Q24">
            <v>1012970</v>
          </cell>
          <cell r="R24">
            <v>1037686</v>
          </cell>
          <cell r="S24">
            <v>1057817</v>
          </cell>
          <cell r="T24">
            <v>1096533</v>
          </cell>
          <cell r="U24">
            <v>1029255</v>
          </cell>
          <cell r="V24">
            <v>1170768</v>
          </cell>
          <cell r="W24">
            <v>1238087</v>
          </cell>
          <cell r="X24">
            <v>1288725</v>
          </cell>
        </row>
        <row r="25">
          <cell r="A25" t="str">
            <v>T9</v>
          </cell>
          <cell r="B25" t="str">
            <v>Conductor</v>
          </cell>
          <cell r="C25">
            <v>345000</v>
          </cell>
          <cell r="D25">
            <v>402615</v>
          </cell>
          <cell r="E25">
            <v>439776</v>
          </cell>
          <cell r="F25">
            <v>478256</v>
          </cell>
          <cell r="G25">
            <v>514843</v>
          </cell>
          <cell r="H25">
            <v>550831</v>
          </cell>
          <cell r="I25">
            <v>586580</v>
          </cell>
          <cell r="J25">
            <v>618842</v>
          </cell>
          <cell r="K25">
            <v>648856</v>
          </cell>
          <cell r="L25">
            <v>677925</v>
          </cell>
          <cell r="M25">
            <v>716499</v>
          </cell>
          <cell r="N25">
            <v>771454</v>
          </cell>
          <cell r="O25">
            <v>786883</v>
          </cell>
          <cell r="P25">
            <v>811827</v>
          </cell>
          <cell r="Q25">
            <v>842108</v>
          </cell>
          <cell r="R25">
            <v>862655</v>
          </cell>
          <cell r="S25">
            <v>879391</v>
          </cell>
          <cell r="T25">
            <v>911577</v>
          </cell>
          <cell r="U25">
            <v>1029255</v>
          </cell>
          <cell r="V25">
            <v>973291</v>
          </cell>
          <cell r="W25">
            <v>1029255</v>
          </cell>
          <cell r="X25">
            <v>1071352</v>
          </cell>
        </row>
        <row r="26">
          <cell r="A26" t="str">
            <v>T9</v>
          </cell>
          <cell r="B26" t="str">
            <v>Celador</v>
          </cell>
          <cell r="C26">
            <v>345000</v>
          </cell>
          <cell r="D26">
            <v>402615</v>
          </cell>
          <cell r="E26">
            <v>439776</v>
          </cell>
          <cell r="F26">
            <v>478256</v>
          </cell>
          <cell r="G26">
            <v>514843</v>
          </cell>
          <cell r="H26">
            <v>550831</v>
          </cell>
          <cell r="I26">
            <v>586580</v>
          </cell>
          <cell r="J26">
            <v>618842</v>
          </cell>
          <cell r="K26">
            <v>648856</v>
          </cell>
          <cell r="L26">
            <v>677925</v>
          </cell>
          <cell r="M26">
            <v>716499</v>
          </cell>
          <cell r="N26">
            <v>771454</v>
          </cell>
          <cell r="O26">
            <v>786883</v>
          </cell>
          <cell r="P26">
            <v>811827</v>
          </cell>
          <cell r="Q26">
            <v>842108</v>
          </cell>
          <cell r="R26">
            <v>862655</v>
          </cell>
          <cell r="S26">
            <v>879391</v>
          </cell>
          <cell r="T26">
            <v>911577</v>
          </cell>
          <cell r="U26">
            <v>1029255</v>
          </cell>
          <cell r="V26">
            <v>973291</v>
          </cell>
          <cell r="W26">
            <v>1029255</v>
          </cell>
          <cell r="X26">
            <v>1071352</v>
          </cell>
        </row>
        <row r="27">
          <cell r="A27" t="str">
            <v>T10</v>
          </cell>
          <cell r="B27" t="str">
            <v>Obrero</v>
          </cell>
          <cell r="C27">
            <v>167708</v>
          </cell>
          <cell r="D27">
            <v>195715</v>
          </cell>
          <cell r="E27">
            <v>213779</v>
          </cell>
          <cell r="F27">
            <v>232485</v>
          </cell>
          <cell r="G27">
            <v>250270</v>
          </cell>
          <cell r="H27">
            <v>267764</v>
          </cell>
          <cell r="I27">
            <v>285142</v>
          </cell>
          <cell r="J27">
            <v>300825</v>
          </cell>
          <cell r="K27">
            <v>315415</v>
          </cell>
          <cell r="L27">
            <v>329546</v>
          </cell>
          <cell r="M27">
            <v>348297</v>
          </cell>
          <cell r="N27">
            <v>375011</v>
          </cell>
          <cell r="O27">
            <v>382511</v>
          </cell>
          <cell r="P27">
            <v>394637</v>
          </cell>
          <cell r="Q27">
            <v>409357</v>
          </cell>
          <cell r="R27">
            <v>419345</v>
          </cell>
          <cell r="S27">
            <v>427480</v>
          </cell>
          <cell r="T27">
            <v>443126</v>
          </cell>
          <cell r="U27">
            <v>828116</v>
          </cell>
          <cell r="V27">
            <v>473126</v>
          </cell>
          <cell r="W27">
            <v>500331</v>
          </cell>
          <cell r="X27">
            <v>520795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Catastro Redes</v>
          </cell>
          <cell r="C29">
            <v>40000000</v>
          </cell>
          <cell r="D29">
            <v>46680000</v>
          </cell>
          <cell r="E29">
            <v>50988564</v>
          </cell>
          <cell r="F29">
            <v>55450063</v>
          </cell>
          <cell r="G29">
            <v>59691993</v>
          </cell>
          <cell r="H29">
            <v>63864463</v>
          </cell>
          <cell r="I29">
            <v>68009267</v>
          </cell>
          <cell r="J29">
            <v>71749777</v>
          </cell>
          <cell r="K29">
            <v>75229641</v>
          </cell>
          <cell r="L29">
            <v>78599929</v>
          </cell>
          <cell r="M29">
            <v>83072265</v>
          </cell>
          <cell r="N29">
            <v>89443908</v>
          </cell>
          <cell r="O29">
            <v>91232786</v>
          </cell>
          <cell r="P29">
            <v>94124865</v>
          </cell>
          <cell r="Q29">
            <v>97635722</v>
          </cell>
          <cell r="R29">
            <v>100018034</v>
          </cell>
          <cell r="S29">
            <v>101958384</v>
          </cell>
          <cell r="T29">
            <v>105690061</v>
          </cell>
          <cell r="U29">
            <v>119333881</v>
          </cell>
          <cell r="V29">
            <v>112845278</v>
          </cell>
          <cell r="W29">
            <v>119333881</v>
          </cell>
          <cell r="X29">
            <v>124214637</v>
          </cell>
        </row>
        <row r="30">
          <cell r="A30" t="str">
            <v>Distanciómetro</v>
          </cell>
          <cell r="C30">
            <v>1800000</v>
          </cell>
          <cell r="D30">
            <v>2100600</v>
          </cell>
          <cell r="E30">
            <v>2294485</v>
          </cell>
          <cell r="F30">
            <v>2495252</v>
          </cell>
          <cell r="G30">
            <v>2686139</v>
          </cell>
          <cell r="H30">
            <v>2873900</v>
          </cell>
          <cell r="I30">
            <v>3060416</v>
          </cell>
          <cell r="J30">
            <v>3228739</v>
          </cell>
          <cell r="K30">
            <v>3385333</v>
          </cell>
          <cell r="L30">
            <v>3536996</v>
          </cell>
          <cell r="M30">
            <v>3738251</v>
          </cell>
          <cell r="N30">
            <v>4024975</v>
          </cell>
          <cell r="O30">
            <v>4105475</v>
          </cell>
          <cell r="P30">
            <v>4235619</v>
          </cell>
          <cell r="Q30">
            <v>4393608</v>
          </cell>
          <cell r="R30">
            <v>4500812</v>
          </cell>
          <cell r="S30">
            <v>4588128</v>
          </cell>
          <cell r="T30">
            <v>4756053</v>
          </cell>
          <cell r="U30">
            <v>5370025</v>
          </cell>
          <cell r="V30">
            <v>5078038</v>
          </cell>
          <cell r="W30">
            <v>5370025</v>
          </cell>
          <cell r="X30">
            <v>5589659</v>
          </cell>
        </row>
        <row r="31">
          <cell r="A31" t="str">
            <v>Vehículo</v>
          </cell>
          <cell r="C31">
            <v>1800000</v>
          </cell>
          <cell r="D31">
            <v>2100600</v>
          </cell>
          <cell r="E31">
            <v>2294485</v>
          </cell>
          <cell r="F31">
            <v>2495252</v>
          </cell>
          <cell r="G31">
            <v>2686139</v>
          </cell>
          <cell r="H31">
            <v>2873900</v>
          </cell>
          <cell r="I31">
            <v>3060416</v>
          </cell>
          <cell r="J31">
            <v>3228739</v>
          </cell>
          <cell r="K31">
            <v>3385333</v>
          </cell>
          <cell r="L31">
            <v>3536996</v>
          </cell>
          <cell r="M31">
            <v>3738251</v>
          </cell>
          <cell r="N31">
            <v>4024975</v>
          </cell>
          <cell r="O31">
            <v>4105475</v>
          </cell>
          <cell r="P31">
            <v>4235619</v>
          </cell>
          <cell r="Q31">
            <v>4393608</v>
          </cell>
          <cell r="R31">
            <v>4500812</v>
          </cell>
          <cell r="S31">
            <v>4588128</v>
          </cell>
          <cell r="T31">
            <v>4756053</v>
          </cell>
          <cell r="U31">
            <v>5370025</v>
          </cell>
          <cell r="V31">
            <v>5078038</v>
          </cell>
          <cell r="W31">
            <v>5370025</v>
          </cell>
          <cell r="X31">
            <v>5589659</v>
          </cell>
        </row>
        <row r="32">
          <cell r="A32" t="str">
            <v>Papelería y Varios</v>
          </cell>
          <cell r="C32">
            <v>1200000</v>
          </cell>
          <cell r="D32">
            <v>1400400</v>
          </cell>
          <cell r="E32">
            <v>1529657</v>
          </cell>
          <cell r="F32">
            <v>1663502</v>
          </cell>
          <cell r="G32">
            <v>1790760</v>
          </cell>
          <cell r="H32">
            <v>1915934</v>
          </cell>
          <cell r="I32">
            <v>2040278</v>
          </cell>
          <cell r="J32">
            <v>2152493</v>
          </cell>
          <cell r="K32">
            <v>2256889</v>
          </cell>
          <cell r="L32">
            <v>2357998</v>
          </cell>
          <cell r="M32">
            <v>2492168</v>
          </cell>
          <cell r="N32">
            <v>2683317</v>
          </cell>
          <cell r="O32">
            <v>2736983</v>
          </cell>
          <cell r="P32">
            <v>2823745</v>
          </cell>
          <cell r="Q32">
            <v>2929071</v>
          </cell>
          <cell r="R32">
            <v>3000540</v>
          </cell>
          <cell r="S32">
            <v>3058750</v>
          </cell>
          <cell r="T32">
            <v>3170700</v>
          </cell>
          <cell r="U32">
            <v>3580014</v>
          </cell>
          <cell r="V32">
            <v>3385356</v>
          </cell>
          <cell r="W32">
            <v>3580014</v>
          </cell>
          <cell r="X32">
            <v>3726437</v>
          </cell>
        </row>
        <row r="33">
          <cell r="A33" t="str">
            <v>Eq. Topografía</v>
          </cell>
          <cell r="C33">
            <v>1020000</v>
          </cell>
          <cell r="D33">
            <v>1190340</v>
          </cell>
          <cell r="E33">
            <v>1300208</v>
          </cell>
          <cell r="F33">
            <v>1413976</v>
          </cell>
          <cell r="G33">
            <v>1522145</v>
          </cell>
          <cell r="H33">
            <v>1628543</v>
          </cell>
          <cell r="I33">
            <v>1734235</v>
          </cell>
          <cell r="J33">
            <v>1829618</v>
          </cell>
          <cell r="K33">
            <v>1918354</v>
          </cell>
          <cell r="L33">
            <v>2004296</v>
          </cell>
          <cell r="M33">
            <v>2118340</v>
          </cell>
          <cell r="N33">
            <v>2280817</v>
          </cell>
          <cell r="O33">
            <v>2326433</v>
          </cell>
          <cell r="P33">
            <v>2400181</v>
          </cell>
          <cell r="Q33">
            <v>2489708</v>
          </cell>
          <cell r="R33">
            <v>2550457</v>
          </cell>
          <cell r="S33">
            <v>2599936</v>
          </cell>
          <cell r="T33">
            <v>2695094</v>
          </cell>
          <cell r="U33">
            <v>3043011</v>
          </cell>
          <cell r="V33">
            <v>2877552</v>
          </cell>
          <cell r="W33">
            <v>3043011</v>
          </cell>
          <cell r="X33">
            <v>3167470</v>
          </cell>
        </row>
        <row r="34">
          <cell r="A34" t="str">
            <v>Eq. Menor</v>
          </cell>
          <cell r="C34">
            <v>600000</v>
          </cell>
          <cell r="D34">
            <v>700200</v>
          </cell>
          <cell r="E34">
            <v>764828</v>
          </cell>
          <cell r="F34">
            <v>831750</v>
          </cell>
          <cell r="G34">
            <v>895379</v>
          </cell>
          <cell r="H34">
            <v>957966</v>
          </cell>
          <cell r="I34">
            <v>1020138</v>
          </cell>
          <cell r="J34">
            <v>1076246</v>
          </cell>
          <cell r="K34">
            <v>1128444</v>
          </cell>
          <cell r="L34">
            <v>1178998</v>
          </cell>
          <cell r="M34">
            <v>1246083</v>
          </cell>
          <cell r="N34">
            <v>1341658</v>
          </cell>
          <cell r="O34">
            <v>1368491</v>
          </cell>
          <cell r="P34">
            <v>1411872</v>
          </cell>
          <cell r="Q34">
            <v>1464535</v>
          </cell>
          <cell r="R34">
            <v>1500270</v>
          </cell>
          <cell r="S34">
            <v>1529375</v>
          </cell>
          <cell r="T34">
            <v>1585350</v>
          </cell>
          <cell r="U34">
            <v>1790007</v>
          </cell>
          <cell r="V34">
            <v>1692678</v>
          </cell>
          <cell r="W34">
            <v>1790007</v>
          </cell>
          <cell r="X34">
            <v>1863218</v>
          </cell>
        </row>
        <row r="35">
          <cell r="A35" t="str">
            <v>Computador</v>
          </cell>
          <cell r="C35">
            <v>482250</v>
          </cell>
          <cell r="D35">
            <v>562786</v>
          </cell>
          <cell r="E35">
            <v>614731</v>
          </cell>
          <cell r="F35">
            <v>668520</v>
          </cell>
          <cell r="G35">
            <v>719662</v>
          </cell>
          <cell r="H35">
            <v>769966</v>
          </cell>
          <cell r="I35">
            <v>819937</v>
          </cell>
          <cell r="J35">
            <v>865034</v>
          </cell>
          <cell r="K35">
            <v>906988</v>
          </cell>
          <cell r="L35">
            <v>947621</v>
          </cell>
          <cell r="M35">
            <v>1001541</v>
          </cell>
          <cell r="N35">
            <v>1078359</v>
          </cell>
          <cell r="O35">
            <v>1099926</v>
          </cell>
          <cell r="P35">
            <v>1134794</v>
          </cell>
          <cell r="Q35">
            <v>1177122</v>
          </cell>
          <cell r="R35">
            <v>1205844</v>
          </cell>
          <cell r="S35">
            <v>1229237</v>
          </cell>
          <cell r="T35">
            <v>1274227</v>
          </cell>
          <cell r="U35">
            <v>1438720</v>
          </cell>
          <cell r="V35">
            <v>1360492</v>
          </cell>
          <cell r="W35">
            <v>1438720</v>
          </cell>
          <cell r="X35">
            <v>1497564</v>
          </cell>
        </row>
        <row r="36">
          <cell r="A36" t="str">
            <v>Alquiler Campamento</v>
          </cell>
          <cell r="C36">
            <v>250000</v>
          </cell>
          <cell r="D36">
            <v>291750</v>
          </cell>
          <cell r="E36">
            <v>318679</v>
          </cell>
          <cell r="F36">
            <v>346563</v>
          </cell>
          <cell r="G36">
            <v>373075</v>
          </cell>
          <cell r="H36">
            <v>399153</v>
          </cell>
          <cell r="I36">
            <v>425058</v>
          </cell>
          <cell r="J36">
            <v>448436</v>
          </cell>
          <cell r="K36">
            <v>470185</v>
          </cell>
          <cell r="L36">
            <v>491249</v>
          </cell>
          <cell r="M36">
            <v>519201</v>
          </cell>
          <cell r="N36">
            <v>559024</v>
          </cell>
          <cell r="O36">
            <v>570204</v>
          </cell>
          <cell r="P36">
            <v>588279</v>
          </cell>
          <cell r="Q36">
            <v>610222</v>
          </cell>
          <cell r="R36">
            <v>625111</v>
          </cell>
          <cell r="S36">
            <v>637238</v>
          </cell>
          <cell r="T36">
            <v>660561</v>
          </cell>
          <cell r="U36">
            <v>745835</v>
          </cell>
          <cell r="V36">
            <v>705281</v>
          </cell>
          <cell r="W36">
            <v>745835</v>
          </cell>
          <cell r="X36">
            <v>776340</v>
          </cell>
        </row>
        <row r="37">
          <cell r="A37" t="str">
            <v>Ensayos Laboratorio</v>
          </cell>
          <cell r="C37">
            <v>200000</v>
          </cell>
          <cell r="D37">
            <v>233400</v>
          </cell>
          <cell r="E37">
            <v>254943</v>
          </cell>
          <cell r="F37">
            <v>277251</v>
          </cell>
          <cell r="G37">
            <v>298461</v>
          </cell>
          <cell r="H37">
            <v>319323</v>
          </cell>
          <cell r="I37">
            <v>340047</v>
          </cell>
          <cell r="J37">
            <v>358750</v>
          </cell>
          <cell r="K37">
            <v>376149</v>
          </cell>
          <cell r="L37">
            <v>393000</v>
          </cell>
          <cell r="M37">
            <v>415362</v>
          </cell>
          <cell r="N37">
            <v>447220</v>
          </cell>
          <cell r="O37">
            <v>456164</v>
          </cell>
          <cell r="P37">
            <v>470624</v>
          </cell>
          <cell r="Q37">
            <v>488178</v>
          </cell>
          <cell r="R37">
            <v>500090</v>
          </cell>
          <cell r="S37">
            <v>509792</v>
          </cell>
          <cell r="T37">
            <v>528450</v>
          </cell>
          <cell r="U37">
            <v>596669</v>
          </cell>
          <cell r="V37">
            <v>564226</v>
          </cell>
          <cell r="W37">
            <v>596669</v>
          </cell>
          <cell r="X37">
            <v>621073</v>
          </cell>
        </row>
        <row r="38">
          <cell r="A38" t="str">
            <v>Pasajes Aéreos</v>
          </cell>
          <cell r="C38">
            <v>178000</v>
          </cell>
          <cell r="D38">
            <v>207726</v>
          </cell>
          <cell r="E38">
            <v>226899</v>
          </cell>
          <cell r="F38">
            <v>246753</v>
          </cell>
          <cell r="G38">
            <v>265630</v>
          </cell>
          <cell r="H38">
            <v>284198</v>
          </cell>
          <cell r="I38">
            <v>302642</v>
          </cell>
          <cell r="J38">
            <v>319287</v>
          </cell>
          <cell r="K38">
            <v>334772</v>
          </cell>
          <cell r="L38">
            <v>349770</v>
          </cell>
          <cell r="M38">
            <v>369672</v>
          </cell>
          <cell r="N38">
            <v>398026</v>
          </cell>
          <cell r="O38">
            <v>405987</v>
          </cell>
          <cell r="P38">
            <v>418857</v>
          </cell>
          <cell r="Q38">
            <v>434480</v>
          </cell>
          <cell r="R38">
            <v>445081</v>
          </cell>
          <cell r="S38">
            <v>453716</v>
          </cell>
          <cell r="T38">
            <v>470322</v>
          </cell>
          <cell r="U38">
            <v>531037</v>
          </cell>
          <cell r="V38">
            <v>502163</v>
          </cell>
          <cell r="W38">
            <v>531037</v>
          </cell>
          <cell r="X38">
            <v>552756</v>
          </cell>
        </row>
        <row r="39">
          <cell r="A39" t="str">
            <v>Ploteado Mantequilla</v>
          </cell>
          <cell r="C39">
            <v>4500</v>
          </cell>
          <cell r="D39">
            <v>5252</v>
          </cell>
          <cell r="E39">
            <v>5737</v>
          </cell>
          <cell r="F39">
            <v>6239</v>
          </cell>
          <cell r="G39">
            <v>6716</v>
          </cell>
          <cell r="H39">
            <v>7185</v>
          </cell>
          <cell r="I39">
            <v>7651</v>
          </cell>
          <cell r="J39">
            <v>8072</v>
          </cell>
          <cell r="K39">
            <v>8463</v>
          </cell>
          <cell r="L39">
            <v>8842</v>
          </cell>
          <cell r="M39">
            <v>9345</v>
          </cell>
          <cell r="N39">
            <v>10062</v>
          </cell>
          <cell r="O39">
            <v>10263</v>
          </cell>
          <cell r="P39">
            <v>10588</v>
          </cell>
          <cell r="Q39">
            <v>10983</v>
          </cell>
          <cell r="R39">
            <v>11251</v>
          </cell>
          <cell r="S39">
            <v>11469</v>
          </cell>
          <cell r="T39">
            <v>11889</v>
          </cell>
          <cell r="U39">
            <v>13424</v>
          </cell>
          <cell r="V39">
            <v>12694</v>
          </cell>
          <cell r="W39">
            <v>13424</v>
          </cell>
          <cell r="X39">
            <v>13973</v>
          </cell>
        </row>
        <row r="40">
          <cell r="A40" t="str">
            <v>Ploteado  Bond</v>
          </cell>
          <cell r="C40">
            <v>4000</v>
          </cell>
          <cell r="D40">
            <v>4668</v>
          </cell>
          <cell r="E40">
            <v>5099</v>
          </cell>
          <cell r="F40">
            <v>5545</v>
          </cell>
          <cell r="G40">
            <v>5969</v>
          </cell>
          <cell r="H40">
            <v>6386</v>
          </cell>
          <cell r="I40">
            <v>6800</v>
          </cell>
          <cell r="J40">
            <v>7174</v>
          </cell>
          <cell r="K40">
            <v>7522</v>
          </cell>
          <cell r="L40">
            <v>7859</v>
          </cell>
          <cell r="M40">
            <v>8306</v>
          </cell>
          <cell r="N40">
            <v>8943</v>
          </cell>
          <cell r="O40">
            <v>9122</v>
          </cell>
          <cell r="P40">
            <v>9411</v>
          </cell>
          <cell r="Q40">
            <v>9762</v>
          </cell>
          <cell r="R40">
            <v>10000</v>
          </cell>
          <cell r="S40">
            <v>10194</v>
          </cell>
          <cell r="T40">
            <v>10567</v>
          </cell>
          <cell r="U40">
            <v>11931</v>
          </cell>
          <cell r="V40">
            <v>11282</v>
          </cell>
          <cell r="W40">
            <v>11931</v>
          </cell>
          <cell r="X40">
            <v>12419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>
        <row r="156">
          <cell r="A156" t="str">
            <v>Asesor  jurídico</v>
          </cell>
        </row>
        <row r="157">
          <cell r="A157" t="str">
            <v>Director de proyecto</v>
          </cell>
        </row>
        <row r="158">
          <cell r="A158" t="str">
            <v>Residente de Interventoria</v>
          </cell>
        </row>
        <row r="159">
          <cell r="A159" t="str">
            <v>Director de Interventoría</v>
          </cell>
        </row>
        <row r="160">
          <cell r="A160" t="str">
            <v>Revisor de Estudios Geotécnicos</v>
          </cell>
        </row>
        <row r="161">
          <cell r="A161" t="str">
            <v>Ingeniero Eléctrico</v>
          </cell>
        </row>
        <row r="162">
          <cell r="A162" t="str">
            <v>Especialista en vías</v>
          </cell>
        </row>
        <row r="163">
          <cell r="A163" t="str">
            <v>Especialista Hidrosanitario</v>
          </cell>
        </row>
        <row r="164">
          <cell r="A164" t="str">
            <v>Especialista en telecomunicaciones</v>
          </cell>
        </row>
        <row r="165">
          <cell r="A165" t="str">
            <v>Especialista estructural</v>
          </cell>
        </row>
        <row r="166">
          <cell r="A166" t="str">
            <v>Secretaria</v>
          </cell>
        </row>
        <row r="167">
          <cell r="A167" t="str">
            <v>Revisor de diseño de elementos no estructurales</v>
          </cell>
        </row>
        <row r="168">
          <cell r="A168" t="str">
            <v>Coordinador Jurídico</v>
          </cell>
        </row>
        <row r="169">
          <cell r="A169" t="str">
            <v>Esp. Estructural</v>
          </cell>
        </row>
        <row r="170">
          <cell r="A170" t="str">
            <v>Especialista en Geotécnia</v>
          </cell>
        </row>
        <row r="171">
          <cell r="A171" t="str">
            <v>Especialista Hidráulico</v>
          </cell>
        </row>
        <row r="172">
          <cell r="A172" t="str">
            <v>Ing. Anexos Técnicos</v>
          </cell>
        </row>
        <row r="173">
          <cell r="A173" t="str">
            <v xml:space="preserve">Ingeniero Sanitario </v>
          </cell>
        </row>
        <row r="174">
          <cell r="A174" t="str">
            <v>Profesional Costos y Presup.</v>
          </cell>
        </row>
        <row r="175">
          <cell r="A175" t="str">
            <v xml:space="preserve">Ingeniero Sanitario </v>
          </cell>
        </row>
        <row r="176">
          <cell r="A176" t="str">
            <v>Ing. Mecánico</v>
          </cell>
        </row>
        <row r="177">
          <cell r="A177" t="str">
            <v xml:space="preserve">Profesional Social </v>
          </cell>
        </row>
        <row r="178">
          <cell r="A178" t="str">
            <v>Profesional de apoyo</v>
          </cell>
        </row>
        <row r="179">
          <cell r="A179" t="str">
            <v>Profesional en Seguridad y Salud en el trabajo</v>
          </cell>
        </row>
        <row r="180">
          <cell r="A180" t="str">
            <v>Residente de Interventoria Obra</v>
          </cell>
        </row>
        <row r="181">
          <cell r="A181" t="str">
            <v>Residente de Obra</v>
          </cell>
        </row>
        <row r="182">
          <cell r="A182" t="str">
            <v>Residente Obra Civil</v>
          </cell>
        </row>
        <row r="183">
          <cell r="A183" t="str">
            <v>Revisor Fiscal</v>
          </cell>
        </row>
        <row r="184">
          <cell r="A184" t="str">
            <v>Topógrafo</v>
          </cell>
        </row>
        <row r="185">
          <cell r="A185" t="str">
            <v>Profesional PGIO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zoomScale="85" zoomScaleNormal="85" workbookViewId="0">
      <selection activeCell="D18" sqref="D18"/>
    </sheetView>
  </sheetViews>
  <sheetFormatPr baseColWidth="10" defaultRowHeight="15" x14ac:dyDescent="0.25"/>
  <cols>
    <col min="2" max="2" width="22.85546875" customWidth="1"/>
    <col min="4" max="4" width="20.85546875" bestFit="1" customWidth="1"/>
    <col min="7" max="7" width="19.28515625" customWidth="1"/>
    <col min="8" max="8" width="17.140625" bestFit="1" customWidth="1"/>
    <col min="9" max="9" width="21.140625" customWidth="1"/>
    <col min="10" max="10" width="18.28515625" bestFit="1" customWidth="1"/>
    <col min="11" max="11" width="20.85546875" customWidth="1"/>
  </cols>
  <sheetData>
    <row r="3" spans="2:9" x14ac:dyDescent="0.25">
      <c r="B3" s="13" t="s">
        <v>36</v>
      </c>
      <c r="C3" s="14"/>
      <c r="D3" s="14"/>
      <c r="E3" s="14"/>
      <c r="F3" s="14"/>
      <c r="G3" s="14"/>
      <c r="H3" s="14"/>
      <c r="I3" s="15"/>
    </row>
    <row r="4" spans="2:9" x14ac:dyDescent="0.25">
      <c r="B4" s="16"/>
      <c r="C4" s="17"/>
      <c r="D4" s="17"/>
      <c r="E4" s="17"/>
      <c r="F4" s="17"/>
      <c r="G4" s="17"/>
      <c r="H4" s="17"/>
      <c r="I4" s="18"/>
    </row>
    <row r="5" spans="2:9" ht="56.25" customHeight="1" thickBot="1" x14ac:dyDescent="0.3">
      <c r="B5" s="19"/>
      <c r="C5" s="20"/>
      <c r="D5" s="20"/>
      <c r="E5" s="20"/>
      <c r="F5" s="20"/>
      <c r="G5" s="20"/>
      <c r="H5" s="20"/>
      <c r="I5" s="21"/>
    </row>
    <row r="6" spans="2:9" ht="15.75" thickBot="1" x14ac:dyDescent="0.3">
      <c r="B6" s="28" t="s">
        <v>27</v>
      </c>
      <c r="C6" s="29"/>
      <c r="D6" s="29"/>
      <c r="E6" s="29"/>
      <c r="F6" s="29"/>
      <c r="G6" s="29"/>
      <c r="H6" s="29"/>
      <c r="I6" s="30"/>
    </row>
    <row r="7" spans="2:9" ht="15.75" thickBot="1" x14ac:dyDescent="0.3">
      <c r="B7" s="12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/>
    </row>
    <row r="8" spans="2:9" ht="15.75" thickBot="1" x14ac:dyDescent="0.3">
      <c r="B8" s="31" t="s">
        <v>7</v>
      </c>
      <c r="C8" s="31" t="s">
        <v>8</v>
      </c>
      <c r="D8" s="31" t="s">
        <v>9</v>
      </c>
      <c r="E8" s="31" t="s">
        <v>10</v>
      </c>
      <c r="F8" s="31" t="s">
        <v>11</v>
      </c>
      <c r="G8" s="31" t="s">
        <v>12</v>
      </c>
      <c r="H8" s="31" t="s">
        <v>13</v>
      </c>
      <c r="I8" s="1" t="s">
        <v>14</v>
      </c>
    </row>
    <row r="9" spans="2:9" ht="20.25" customHeight="1" thickBot="1" x14ac:dyDescent="0.3">
      <c r="B9" s="32"/>
      <c r="C9" s="32"/>
      <c r="D9" s="32"/>
      <c r="E9" s="32"/>
      <c r="F9" s="32"/>
      <c r="G9" s="32"/>
      <c r="H9" s="32"/>
      <c r="I9" s="1" t="s">
        <v>15</v>
      </c>
    </row>
    <row r="10" spans="2:9" ht="24" customHeight="1" thickBot="1" x14ac:dyDescent="0.3">
      <c r="B10" s="2" t="s">
        <v>26</v>
      </c>
      <c r="C10" s="3">
        <v>1</v>
      </c>
      <c r="D10" s="4"/>
      <c r="E10" s="11"/>
      <c r="F10" s="10"/>
      <c r="G10" s="4">
        <f>ROUND(+C10*D10*E10*F10,2)</f>
        <v>0</v>
      </c>
      <c r="H10" s="3"/>
      <c r="I10" s="4">
        <f>ROUND(+G10*H10,2)</f>
        <v>0</v>
      </c>
    </row>
    <row r="11" spans="2:9" ht="15.75" thickBot="1" x14ac:dyDescent="0.3">
      <c r="B11" s="2" t="s">
        <v>28</v>
      </c>
      <c r="C11" s="3">
        <v>1</v>
      </c>
      <c r="D11" s="4"/>
      <c r="E11" s="11"/>
      <c r="F11" s="10"/>
      <c r="G11" s="4">
        <f>ROUND(+C11*D11*E11*F11,2)</f>
        <v>0</v>
      </c>
      <c r="H11" s="3"/>
      <c r="I11" s="4">
        <f>ROUND(+G11*H11,2)</f>
        <v>0</v>
      </c>
    </row>
    <row r="12" spans="2:9" ht="24" customHeight="1" thickBot="1" x14ac:dyDescent="0.3">
      <c r="B12" s="2" t="s">
        <v>22</v>
      </c>
      <c r="C12" s="3">
        <v>1</v>
      </c>
      <c r="D12" s="4"/>
      <c r="E12" s="11"/>
      <c r="F12" s="10"/>
      <c r="G12" s="4">
        <f>ROUND(+C12*D12*E12*F12,2)</f>
        <v>0</v>
      </c>
      <c r="H12" s="3"/>
      <c r="I12" s="4">
        <f>ROUND(+G12*H12,2)</f>
        <v>0</v>
      </c>
    </row>
    <row r="13" spans="2:9" ht="15.75" thickBot="1" x14ac:dyDescent="0.3">
      <c r="B13" s="2" t="s">
        <v>29</v>
      </c>
      <c r="C13" s="3">
        <v>1</v>
      </c>
      <c r="D13" s="4"/>
      <c r="E13" s="11"/>
      <c r="F13" s="10"/>
      <c r="G13" s="4">
        <f>ROUND(+C13*D13*E13*F13,2)</f>
        <v>0</v>
      </c>
      <c r="H13" s="3"/>
      <c r="I13" s="4">
        <f>ROUND(+G13*H13,2)</f>
        <v>0</v>
      </c>
    </row>
    <row r="14" spans="2:9" ht="24" customHeight="1" thickBot="1" x14ac:dyDescent="0.3">
      <c r="B14" s="2" t="s">
        <v>30</v>
      </c>
      <c r="C14" s="3">
        <v>1</v>
      </c>
      <c r="D14" s="4"/>
      <c r="E14" s="11"/>
      <c r="F14" s="10"/>
      <c r="G14" s="4">
        <f>ROUND(+C14*D14*E14*F14,2)</f>
        <v>0</v>
      </c>
      <c r="H14" s="3"/>
      <c r="I14" s="4">
        <f>ROUND(+G14*H14,2)</f>
        <v>0</v>
      </c>
    </row>
    <row r="15" spans="2:9" ht="15.75" thickBot="1" x14ac:dyDescent="0.3">
      <c r="B15" s="2" t="s">
        <v>31</v>
      </c>
      <c r="C15" s="3">
        <v>1</v>
      </c>
      <c r="D15" s="4"/>
      <c r="E15" s="11"/>
      <c r="F15" s="10"/>
      <c r="G15" s="4">
        <f>ROUND(+C15*D15*E15*F15,2)</f>
        <v>0</v>
      </c>
      <c r="H15" s="3"/>
      <c r="I15" s="4">
        <f>ROUND(+G15*H15,2)</f>
        <v>0</v>
      </c>
    </row>
    <row r="16" spans="2:9" ht="24" customHeight="1" thickBot="1" x14ac:dyDescent="0.3">
      <c r="B16" s="2" t="s">
        <v>32</v>
      </c>
      <c r="C16" s="3">
        <v>1</v>
      </c>
      <c r="D16" s="4"/>
      <c r="E16" s="11"/>
      <c r="F16" s="10"/>
      <c r="G16" s="4">
        <f>ROUND(+C16*D16*E16*F16,2)</f>
        <v>0</v>
      </c>
      <c r="H16" s="3"/>
      <c r="I16" s="4">
        <f>ROUND(+G16*H16,2)</f>
        <v>0</v>
      </c>
    </row>
    <row r="17" spans="2:11" ht="26.25" thickBot="1" x14ac:dyDescent="0.3">
      <c r="B17" s="2" t="s">
        <v>33</v>
      </c>
      <c r="C17" s="3">
        <v>1</v>
      </c>
      <c r="D17" s="4"/>
      <c r="E17" s="11"/>
      <c r="F17" s="10"/>
      <c r="G17" s="4">
        <f>ROUND(+C17*D17*E17*F17,2)</f>
        <v>0</v>
      </c>
      <c r="H17" s="3"/>
      <c r="I17" s="4">
        <f>ROUND(+G17*H17,2)</f>
        <v>0</v>
      </c>
    </row>
    <row r="18" spans="2:11" ht="42" customHeight="1" thickBot="1" x14ac:dyDescent="0.3">
      <c r="B18" s="2" t="s">
        <v>34</v>
      </c>
      <c r="C18" s="3">
        <v>1</v>
      </c>
      <c r="D18" s="4"/>
      <c r="E18" s="11"/>
      <c r="F18" s="10"/>
      <c r="G18" s="4">
        <f>ROUND(+C18*D18*E18*F18,2)</f>
        <v>0</v>
      </c>
      <c r="H18" s="3"/>
      <c r="I18" s="4">
        <f>ROUND(+G18*H18,2)</f>
        <v>0</v>
      </c>
    </row>
    <row r="19" spans="2:11" ht="15.75" thickBot="1" x14ac:dyDescent="0.3">
      <c r="B19" s="25" t="s">
        <v>16</v>
      </c>
      <c r="C19" s="26"/>
      <c r="D19" s="26"/>
      <c r="E19" s="26"/>
      <c r="F19" s="26"/>
      <c r="G19" s="26"/>
      <c r="H19" s="27"/>
      <c r="I19" s="6">
        <f>ROUND(+SUM(I10:I18),2)</f>
        <v>0</v>
      </c>
      <c r="K19" s="7"/>
    </row>
    <row r="20" spans="2:11" ht="15.75" thickBot="1" x14ac:dyDescent="0.3">
      <c r="B20" s="28" t="s">
        <v>17</v>
      </c>
      <c r="C20" s="29"/>
      <c r="D20" s="29"/>
      <c r="E20" s="29"/>
      <c r="F20" s="29"/>
      <c r="G20" s="29"/>
      <c r="H20" s="29"/>
      <c r="I20" s="30"/>
    </row>
    <row r="21" spans="2:11" ht="15.75" thickBot="1" x14ac:dyDescent="0.3">
      <c r="B21" s="31" t="s">
        <v>18</v>
      </c>
      <c r="C21" s="31" t="s">
        <v>8</v>
      </c>
      <c r="D21" s="31" t="s">
        <v>9</v>
      </c>
      <c r="E21" s="31" t="s">
        <v>10</v>
      </c>
      <c r="F21" s="31" t="s">
        <v>19</v>
      </c>
      <c r="G21" s="31" t="s">
        <v>12</v>
      </c>
      <c r="H21" s="31" t="s">
        <v>13</v>
      </c>
      <c r="I21" s="1" t="s">
        <v>14</v>
      </c>
    </row>
    <row r="22" spans="2:11" ht="24.75" customHeight="1" thickBot="1" x14ac:dyDescent="0.3">
      <c r="B22" s="32"/>
      <c r="C22" s="32"/>
      <c r="D22" s="32"/>
      <c r="E22" s="32"/>
      <c r="F22" s="32"/>
      <c r="G22" s="32"/>
      <c r="H22" s="32"/>
      <c r="I22" s="1" t="s">
        <v>15</v>
      </c>
    </row>
    <row r="23" spans="2:11" ht="17.25" hidden="1" customHeight="1" thickBot="1" x14ac:dyDescent="0.3">
      <c r="B23" s="2"/>
      <c r="C23" s="3"/>
      <c r="D23" s="4"/>
      <c r="E23" s="5"/>
      <c r="F23" s="10"/>
      <c r="G23" s="4">
        <f>ROUND(+C23*D23*E23*F23,2)</f>
        <v>0</v>
      </c>
      <c r="H23" s="3"/>
      <c r="I23" s="4">
        <f>ROUND(+G23*H23,2)</f>
        <v>0</v>
      </c>
    </row>
    <row r="24" spans="2:11" ht="17.25" hidden="1" customHeight="1" thickBot="1" x14ac:dyDescent="0.3">
      <c r="B24" s="2"/>
      <c r="C24" s="3"/>
      <c r="D24" s="4"/>
      <c r="E24" s="5"/>
      <c r="F24" s="10"/>
      <c r="G24" s="4">
        <f>ROUND(+C24*D24*E24*F24,2)</f>
        <v>0</v>
      </c>
      <c r="H24" s="3"/>
      <c r="I24" s="4">
        <f>ROUND(+G24*H24,2)</f>
        <v>0</v>
      </c>
    </row>
    <row r="25" spans="2:11" ht="15.75" thickBot="1" x14ac:dyDescent="0.3">
      <c r="B25" s="25" t="s">
        <v>20</v>
      </c>
      <c r="C25" s="26"/>
      <c r="D25" s="26"/>
      <c r="E25" s="26"/>
      <c r="F25" s="26"/>
      <c r="G25" s="26"/>
      <c r="H25" s="27"/>
      <c r="I25" s="6">
        <f>ROUND(+SUM(I23:I24),2)</f>
        <v>0</v>
      </c>
    </row>
    <row r="26" spans="2:11" ht="15.75" thickBot="1" x14ac:dyDescent="0.3">
      <c r="B26" s="28" t="s">
        <v>23</v>
      </c>
      <c r="C26" s="29"/>
      <c r="D26" s="29"/>
      <c r="E26" s="29"/>
      <c r="F26" s="29"/>
      <c r="G26" s="29"/>
      <c r="H26" s="29"/>
      <c r="I26" s="30"/>
    </row>
    <row r="27" spans="2:11" ht="15.75" thickBot="1" x14ac:dyDescent="0.3">
      <c r="B27" s="33" t="s">
        <v>24</v>
      </c>
      <c r="C27" s="34"/>
      <c r="D27" s="34"/>
      <c r="E27" s="34"/>
      <c r="F27" s="34"/>
      <c r="G27" s="34"/>
      <c r="H27" s="35"/>
      <c r="I27" s="6"/>
    </row>
    <row r="28" spans="2:11" ht="15.75" thickBot="1" x14ac:dyDescent="0.3">
      <c r="B28" s="36" t="s">
        <v>25</v>
      </c>
      <c r="C28" s="37"/>
      <c r="D28" s="37"/>
      <c r="E28" s="37"/>
      <c r="F28" s="37"/>
      <c r="G28" s="37"/>
      <c r="H28" s="38"/>
      <c r="I28" s="6">
        <f>+I27+I25+I19</f>
        <v>0</v>
      </c>
    </row>
    <row r="29" spans="2:11" ht="15.75" thickBot="1" x14ac:dyDescent="0.3">
      <c r="B29" s="33" t="s">
        <v>21</v>
      </c>
      <c r="C29" s="34"/>
      <c r="D29" s="34"/>
      <c r="E29" s="34"/>
      <c r="F29" s="34"/>
      <c r="G29" s="34"/>
      <c r="H29" s="35"/>
      <c r="I29" s="6">
        <f>ROUND(+I28*19%,2)</f>
        <v>0</v>
      </c>
    </row>
    <row r="30" spans="2:11" ht="15.75" customHeight="1" thickBot="1" x14ac:dyDescent="0.3">
      <c r="B30" s="22" t="s">
        <v>35</v>
      </c>
      <c r="C30" s="23"/>
      <c r="D30" s="23"/>
      <c r="E30" s="23"/>
      <c r="F30" s="23"/>
      <c r="G30" s="23"/>
      <c r="H30" s="24"/>
      <c r="I30" s="8">
        <f>ROUND(+I29+I28,2)</f>
        <v>0</v>
      </c>
      <c r="J30" s="7"/>
      <c r="K30" s="9"/>
    </row>
  </sheetData>
  <mergeCells count="24">
    <mergeCell ref="B6:I6"/>
    <mergeCell ref="B8:B9"/>
    <mergeCell ref="C8:C9"/>
    <mergeCell ref="D8:D9"/>
    <mergeCell ref="E8:E9"/>
    <mergeCell ref="F8:F9"/>
    <mergeCell ref="G8:G9"/>
    <mergeCell ref="H8:H9"/>
    <mergeCell ref="B3:I5"/>
    <mergeCell ref="B30:H30"/>
    <mergeCell ref="B19:H19"/>
    <mergeCell ref="B20:I20"/>
    <mergeCell ref="B21:B22"/>
    <mergeCell ref="C21:C22"/>
    <mergeCell ref="D21:D22"/>
    <mergeCell ref="E21:E22"/>
    <mergeCell ref="F21:F22"/>
    <mergeCell ref="G21:G22"/>
    <mergeCell ref="H21:H22"/>
    <mergeCell ref="B25:H25"/>
    <mergeCell ref="B26:I26"/>
    <mergeCell ref="B27:H27"/>
    <mergeCell ref="B28:H28"/>
    <mergeCell ref="B29:H29"/>
  </mergeCells>
  <dataValidations count="1">
    <dataValidation type="list" allowBlank="1" showInputMessage="1" showErrorMessage="1" sqref="B10:B18">
      <formula1>TiposPersonalProfesional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07A ETAPA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Fabian Araujo Ramirez</dc:creator>
  <cp:lastModifiedBy>TOSHIBA</cp:lastModifiedBy>
  <cp:lastPrinted>2019-11-15T18:44:16Z</cp:lastPrinted>
  <dcterms:created xsi:type="dcterms:W3CDTF">2017-09-15T20:46:07Z</dcterms:created>
  <dcterms:modified xsi:type="dcterms:W3CDTF">2020-05-26T10:00:36Z</dcterms:modified>
</cp:coreProperties>
</file>