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filterPrivacy="1" showInkAnnotation="0" defaultThemeVersion="124226"/>
  <xr:revisionPtr revIDLastSave="0" documentId="8_{A7523A60-E183-4619-884C-FC19848F2E8D}" xr6:coauthVersionLast="31" xr6:coauthVersionMax="31" xr10:uidLastSave="{00000000-0000-0000-0000-000000000000}"/>
  <bookViews>
    <workbookView xWindow="0" yWindow="0" windowWidth="24000" windowHeight="9228" tabRatio="857" activeTab="2" xr2:uid="{00000000-000D-0000-FFFF-FFFF00000000}"/>
  </bookViews>
  <sheets>
    <sheet name="TDDINAMICA D&amp;O" sheetId="20" r:id="rId1"/>
    <sheet name="BASE STROS D&amp;O_ PROCESO" sheetId="18" r:id="rId2"/>
    <sheet name="TRDM" sheetId="13" r:id="rId3"/>
    <sheet name="MANEJO" sheetId="14" r:id="rId4"/>
    <sheet name="VIDA G.F." sheetId="16" r:id="rId5"/>
    <sheet name="AUTOMOVILES" sheetId="17" r:id="rId6"/>
  </sheets>
  <definedNames>
    <definedName name="_Fill" hidden="1">#REF!</definedName>
    <definedName name="_xlnm._FilterDatabase" localSheetId="1" hidden="1">'BASE STROS D&amp;O_ PROCESO'!$A$2:$I$65</definedName>
  </definedNames>
  <calcPr calcId="179017"/>
  <pivotCaches>
    <pivotCache cacheId="0" r:id="rId7"/>
  </pivotCaches>
</workbook>
</file>

<file path=xl/calcChain.xml><?xml version="1.0" encoding="utf-8"?>
<calcChain xmlns="http://schemas.openxmlformats.org/spreadsheetml/2006/main">
  <c r="G65" i="18" l="1"/>
  <c r="B64" i="18"/>
  <c r="B63" i="18"/>
  <c r="B62" i="18"/>
  <c r="B61" i="18"/>
  <c r="I60" i="18"/>
  <c r="B60" i="18"/>
  <c r="B59" i="18"/>
  <c r="B58" i="18"/>
  <c r="B57" i="18"/>
  <c r="I56" i="18"/>
  <c r="B56" i="18"/>
  <c r="B55" i="18"/>
  <c r="B54" i="18"/>
  <c r="I53" i="18"/>
  <c r="B53" i="18"/>
  <c r="B52" i="18"/>
  <c r="B51" i="18"/>
  <c r="H50" i="18"/>
  <c r="B50" i="18"/>
  <c r="H49" i="18"/>
  <c r="B49" i="18"/>
  <c r="H48" i="18"/>
  <c r="B48" i="18"/>
  <c r="H47" i="18"/>
  <c r="B47" i="18"/>
  <c r="H46" i="18"/>
  <c r="B46" i="18"/>
  <c r="B45" i="18"/>
  <c r="B44" i="18"/>
  <c r="I43" i="18"/>
  <c r="B43" i="18"/>
  <c r="H42" i="18"/>
  <c r="B42" i="18"/>
  <c r="I41" i="18"/>
  <c r="B41" i="18"/>
  <c r="H40" i="18"/>
  <c r="B40" i="18"/>
  <c r="H39" i="18"/>
  <c r="B39" i="18"/>
  <c r="B38" i="18"/>
  <c r="H37" i="18"/>
  <c r="B37" i="18"/>
  <c r="B36" i="18"/>
  <c r="B35" i="18"/>
  <c r="B34" i="18"/>
  <c r="I33" i="18"/>
  <c r="B33" i="18"/>
  <c r="I32" i="18"/>
  <c r="B32" i="18"/>
  <c r="B31" i="18"/>
  <c r="B30" i="18"/>
  <c r="H29" i="18"/>
  <c r="B29" i="18"/>
  <c r="I28" i="18"/>
  <c r="B28" i="18"/>
  <c r="H27" i="18"/>
  <c r="B27" i="18"/>
  <c r="B26" i="18"/>
  <c r="B25" i="18"/>
  <c r="I24" i="18"/>
  <c r="B24" i="18"/>
  <c r="B23" i="18"/>
  <c r="B22" i="18"/>
  <c r="B21" i="18"/>
  <c r="B20" i="18"/>
  <c r="B19" i="18"/>
  <c r="B18" i="18"/>
  <c r="B17" i="18"/>
  <c r="B16" i="18"/>
  <c r="B15" i="18"/>
  <c r="B14" i="18"/>
  <c r="H13" i="18"/>
  <c r="B13" i="18"/>
  <c r="B12" i="18"/>
  <c r="B11" i="18"/>
  <c r="B10" i="18"/>
  <c r="B9" i="18"/>
  <c r="B8" i="18"/>
  <c r="B7" i="18"/>
  <c r="B6" i="18"/>
  <c r="B5" i="18"/>
  <c r="B4" i="18"/>
  <c r="B3" i="18"/>
  <c r="G4" i="16"/>
  <c r="G3" i="16"/>
  <c r="H65" i="18" l="1"/>
  <c r="I65" i="18"/>
  <c r="I16" i="17" l="1"/>
</calcChain>
</file>

<file path=xl/sharedStrings.xml><?xml version="1.0" encoding="utf-8"?>
<sst xmlns="http://schemas.openxmlformats.org/spreadsheetml/2006/main" count="562" uniqueCount="218">
  <si>
    <t>FECHA SINIESTRO</t>
  </si>
  <si>
    <t>CARGO</t>
  </si>
  <si>
    <t>Subgerente de Contratacion</t>
  </si>
  <si>
    <t>Asesor Codigo 1020 Grado 16</t>
  </si>
  <si>
    <t>Subgerente Tecnico</t>
  </si>
  <si>
    <t>Gerente de Proyecto</t>
  </si>
  <si>
    <t>Profesional Junior II</t>
  </si>
  <si>
    <t>Gerente General</t>
  </si>
  <si>
    <t>Gerente de Unidad</t>
  </si>
  <si>
    <t>Gerente de Unidad Area Contabilidad</t>
  </si>
  <si>
    <t>Gerente Unidad</t>
  </si>
  <si>
    <t>Asesora Juridica</t>
  </si>
  <si>
    <t>2017-00302</t>
  </si>
  <si>
    <t>2017-00233</t>
  </si>
  <si>
    <t>2017-00295</t>
  </si>
  <si>
    <t>Total general</t>
  </si>
  <si>
    <t>Subgerente Administrativa</t>
  </si>
  <si>
    <t>(en blanco)</t>
  </si>
  <si>
    <t>RADICADO</t>
  </si>
  <si>
    <t>ENTE DE CONTROL FISCAL</t>
  </si>
  <si>
    <t>NO. PROCESO</t>
  </si>
  <si>
    <t>PÓLIZA</t>
  </si>
  <si>
    <t>SINIESTRO</t>
  </si>
  <si>
    <t>RESERVA</t>
  </si>
  <si>
    <t>ESTADO PROCESO</t>
  </si>
  <si>
    <t>PRF04072</t>
  </si>
  <si>
    <t>Contraloría General de la República Gerencia Departamental del Tolima</t>
  </si>
  <si>
    <t>360-64-9940000000127</t>
  </si>
  <si>
    <t>360-64-2017-3008</t>
  </si>
  <si>
    <t xml:space="preserve">$  60,000,000.00 </t>
  </si>
  <si>
    <t>Dentro del proceso se profirió Auto de Imputación, se presentaron argumentos de defensa y estamos pendientes a los resuelto de instancia de decisión.</t>
  </si>
  <si>
    <t>PRF04083</t>
  </si>
  <si>
    <t>360-64-2017-3009</t>
  </si>
  <si>
    <t>Decisión de fondo - se falla sin responsabilidad fiscal y se ordena desvincular a Aseguradora solidaria de Colombia (Pendiente de lo resuelto en Grado de Consulta - confirmar o revocar decisión)</t>
  </si>
  <si>
    <t>PRF04124</t>
  </si>
  <si>
    <t>360-64-2017-3011</t>
  </si>
  <si>
    <t xml:space="preserve">$  10,000,000.00 </t>
  </si>
  <si>
    <t>Dentro del proceso se profirió Auto de Imputación, y se ordenó desvincular a Aseguradora Solidaria de Colombia (Pendiente de lo resuelto en Grado de Consulta - confirmar o revocar decisión)</t>
  </si>
  <si>
    <t>PRF04125</t>
  </si>
  <si>
    <t>2017-00297</t>
  </si>
  <si>
    <t>360-64-2014-3012</t>
  </si>
  <si>
    <t>Etapa inicial - El proceso se encuentra en apertura.</t>
  </si>
  <si>
    <t>PRF04150</t>
  </si>
  <si>
    <t>2017-00296</t>
  </si>
  <si>
    <t>360-64-2017-3013</t>
  </si>
  <si>
    <t xml:space="preserve">$  19,000,000.00 </t>
  </si>
  <si>
    <t>PRF05916</t>
  </si>
  <si>
    <t>2019-00059</t>
  </si>
  <si>
    <t>360-64-2019-3020</t>
  </si>
  <si>
    <t xml:space="preserve">$    5,700,000.00 </t>
  </si>
  <si>
    <t>ASEGURADORA</t>
  </si>
  <si>
    <t>AMPARO AFECTADO</t>
  </si>
  <si>
    <t>OBSERVACION</t>
  </si>
  <si>
    <t>VALOR RECLAMADO</t>
  </si>
  <si>
    <t>VALOR A INDEMNIZAR</t>
  </si>
  <si>
    <t>PAGADO</t>
  </si>
  <si>
    <t>ESTADO SINIESTRO</t>
  </si>
  <si>
    <t>ASEGURADORA SOLIDARIA</t>
  </si>
  <si>
    <t>INCENDIO - DAÑO</t>
  </si>
  <si>
    <t>EL DIA MARTES 17 DE SEPTIEMBRE DEL 2019 SE RECIBE REPORTE DE DAÑOEN EL BIEN MUEBLE CON PLACA N. 12021 CORRESPONDIENTE AL TV MARCA SAMSUNG DE 49" DONDE SE INFORMA QUE EN LA ESQUINA SUPERIOR DERECHA DE LA PANTALLA PRESENTA UNA DECOLORACION</t>
  </si>
  <si>
    <t>PENDIENTE QUE ENTERRITORIO REMITA LOS DOCUMENTOS PARA EL RESPECTIVO PAGO</t>
  </si>
  <si>
    <t>PRESENTAN RECLAMACION POR ENFERMEDADES GRAVES DOS ANEURISMAS INTECEREBRAL - FUNCIONARIA MARIA ELISA CRUZ</t>
  </si>
  <si>
    <t>No. Poliza</t>
  </si>
  <si>
    <t>Fecha de Ocurrencia Siniestro</t>
  </si>
  <si>
    <t>Amparo Afectado</t>
  </si>
  <si>
    <t>Marca del Vehiculo</t>
  </si>
  <si>
    <t>Clase del Vehiculo</t>
  </si>
  <si>
    <t>Tipo de Vehiculo</t>
  </si>
  <si>
    <t>Modelo</t>
  </si>
  <si>
    <t>Numero de Placa</t>
  </si>
  <si>
    <t>Costo Total</t>
  </si>
  <si>
    <t>Estado del siniestro</t>
  </si>
  <si>
    <t xml:space="preserve">06/04/2016 </t>
  </si>
  <si>
    <t>PERDIDA PARCIAL POR DAÑOS</t>
  </si>
  <si>
    <t>NISSAN</t>
  </si>
  <si>
    <t>SENTRA B13 LUJO AT 1600CC 16V D</t>
  </si>
  <si>
    <t>AUTOMOVIL</t>
  </si>
  <si>
    <t>OBH282</t>
  </si>
  <si>
    <t xml:space="preserve">03/10/2016 </t>
  </si>
  <si>
    <t>DAÑO A BIENES DE TERCEROS</t>
  </si>
  <si>
    <t>RENAULT</t>
  </si>
  <si>
    <t>DUSTER DYNAMIQUE MT 2000CC 4X4</t>
  </si>
  <si>
    <t>CAMPERO</t>
  </si>
  <si>
    <t>OKZ541</t>
  </si>
  <si>
    <t xml:space="preserve">27/01/2017 </t>
  </si>
  <si>
    <t>TOYOTA</t>
  </si>
  <si>
    <t>4RUNNER [5] SR5 [FL] TP 4000CC 6AB</t>
  </si>
  <si>
    <t>OKZ589</t>
  </si>
  <si>
    <t>31/08/2017</t>
  </si>
  <si>
    <t>01/09/2017</t>
  </si>
  <si>
    <t>RESPONSABILIDAD CIVIL EXTRACONTRACTUAL</t>
  </si>
  <si>
    <t>HYUNDAI</t>
  </si>
  <si>
    <t>SANTA FE [2] [F GL AT 2400CC 7PSJ</t>
  </si>
  <si>
    <t>OCK098</t>
  </si>
  <si>
    <t>24/10/2017</t>
  </si>
  <si>
    <t xml:space="preserve">28/12/2017 </t>
  </si>
  <si>
    <t xml:space="preserve">09/02/2018 </t>
  </si>
  <si>
    <t>OKZ540</t>
  </si>
  <si>
    <t xml:space="preserve">11/10/2018 </t>
  </si>
  <si>
    <t>26/06/2019</t>
  </si>
  <si>
    <t>PERDIDA PARCIAL POR HURTO</t>
  </si>
  <si>
    <t>OKZ538</t>
  </si>
  <si>
    <t>TOTAL</t>
  </si>
  <si>
    <t>ENFERMEDADES GRAVES</t>
  </si>
  <si>
    <t>ITP</t>
  </si>
  <si>
    <t>POR DETERMINAR</t>
  </si>
  <si>
    <t>PRESENTAN RECLAMACION POR TRANSTONO DEPRESIVO RECURRENTE GRAVE - FUNCIONARIA MARTHA GRACIELA SUAREZ</t>
  </si>
  <si>
    <t>VALOR A INDEMNIZADO</t>
  </si>
  <si>
    <t>VALOR PENDIENTE</t>
  </si>
  <si>
    <t>EN ESTUDIO</t>
  </si>
  <si>
    <t>AÑO SINIESTRO</t>
  </si>
  <si>
    <t>TIPO DE PROCESO</t>
  </si>
  <si>
    <t>No. PROCESO</t>
  </si>
  <si>
    <t>FUNCIONARIO NO NOMINADO</t>
  </si>
  <si>
    <t xml:space="preserve"> VALOR PENDIENTE  / RESERVA </t>
  </si>
  <si>
    <t xml:space="preserve">VALOR PAGADO </t>
  </si>
  <si>
    <t>Responsabilidad Fiscal</t>
  </si>
  <si>
    <t xml:space="preserve">2014-5295 </t>
  </si>
  <si>
    <t>2014-05025</t>
  </si>
  <si>
    <t xml:space="preserve">Investigación Disciplinaria </t>
  </si>
  <si>
    <t xml:space="preserve">IUS 2014-143797 </t>
  </si>
  <si>
    <t xml:space="preserve">ius 2012-218108 - iuc-d 2012-79-528321 </t>
  </si>
  <si>
    <t>2014-05783</t>
  </si>
  <si>
    <t xml:space="preserve">2014-05783 </t>
  </si>
  <si>
    <t xml:space="preserve">IUS 2014-118979 </t>
  </si>
  <si>
    <t>2015-00873</t>
  </si>
  <si>
    <t>2015-270527</t>
  </si>
  <si>
    <t>IUS-2012-417893</t>
  </si>
  <si>
    <t xml:space="preserve">IUS-2014-46516 IUD-D-2014-652-671708 
</t>
  </si>
  <si>
    <t xml:space="preserve">IUS-2013-111992 </t>
  </si>
  <si>
    <t xml:space="preserve">IUS-2013-111992  </t>
  </si>
  <si>
    <t xml:space="preserve">IUS 2014-92885 IUC-D-2014-652-686438 </t>
  </si>
  <si>
    <t>2013-349554</t>
  </si>
  <si>
    <t>2015-00707</t>
  </si>
  <si>
    <t>2016-00410</t>
  </si>
  <si>
    <t>2014-650-665251</t>
  </si>
  <si>
    <t>20156-00512</t>
  </si>
  <si>
    <t xml:space="preserve"> 033 de 2015</t>
  </si>
  <si>
    <t>2016-005512</t>
  </si>
  <si>
    <t>IUS-2013-398498</t>
  </si>
  <si>
    <t>IUS 2013-441476</t>
  </si>
  <si>
    <t>083-0725</t>
  </si>
  <si>
    <t>IUS-2015-161350</t>
  </si>
  <si>
    <t>2016-01360</t>
  </si>
  <si>
    <t>IUS-2016-125947</t>
  </si>
  <si>
    <t>IUS 2014-246009/706486 Procuraduría</t>
  </si>
  <si>
    <t>Penal</t>
  </si>
  <si>
    <t>IUS E-2015-286129</t>
  </si>
  <si>
    <t xml:space="preserve">2017-00297 </t>
  </si>
  <si>
    <t xml:space="preserve">Indagación preliminar </t>
  </si>
  <si>
    <t xml:space="preserve">13 - 2017 ANM </t>
  </si>
  <si>
    <t>PRF 2017-296</t>
  </si>
  <si>
    <t>2017-300</t>
  </si>
  <si>
    <t xml:space="preserve">No. IUS 2013-367563 IUC D-2016-651-653680 </t>
  </si>
  <si>
    <t xml:space="preserve">Proceso Disciplinario IUS 2013-367563 </t>
  </si>
  <si>
    <t>IUS 2013-367563 IUC D-2016-651-653680</t>
  </si>
  <si>
    <t>021-2017</t>
  </si>
  <si>
    <t>IUS-E-2017-566977 / IUC-D-2017-963348</t>
  </si>
  <si>
    <t>IUS 2015-234906</t>
  </si>
  <si>
    <t>IUS 2017-646512 IUC D-2017-981850</t>
  </si>
  <si>
    <t>031-2018</t>
  </si>
  <si>
    <t>D-2018-1060599</t>
  </si>
  <si>
    <t>IUS 2016 - 299804/ IUC-2016-878-883738</t>
  </si>
  <si>
    <t>IUS-2016-415693 IUC-D-2017-902263</t>
  </si>
  <si>
    <t>IUS E 2018-235148 IUC D 2018-1122673</t>
  </si>
  <si>
    <t xml:space="preserve">IUS-E-2019-310982 / IUC-2019-1325226 </t>
  </si>
  <si>
    <t>2019-00940</t>
  </si>
  <si>
    <t>Total 6</t>
  </si>
  <si>
    <t>Total 9</t>
  </si>
  <si>
    <t>Total 10</t>
  </si>
  <si>
    <t>Total 14</t>
  </si>
  <si>
    <t>Total 18</t>
  </si>
  <si>
    <t>Total 2014</t>
  </si>
  <si>
    <t>Total 1</t>
  </si>
  <si>
    <t>Total 12</t>
  </si>
  <si>
    <t>Total 19</t>
  </si>
  <si>
    <t>Total 2015</t>
  </si>
  <si>
    <t>Total 4</t>
  </si>
  <si>
    <t>Total 8</t>
  </si>
  <si>
    <t>Total 15</t>
  </si>
  <si>
    <t>Total 16</t>
  </si>
  <si>
    <t>Total 17</t>
  </si>
  <si>
    <t>Total 21</t>
  </si>
  <si>
    <t>Total 2016</t>
  </si>
  <si>
    <t>Total 2</t>
  </si>
  <si>
    <t>Total 5</t>
  </si>
  <si>
    <t>Total 7</t>
  </si>
  <si>
    <t>Total 11</t>
  </si>
  <si>
    <t>Total 13</t>
  </si>
  <si>
    <t>Total 22</t>
  </si>
  <si>
    <t>Total 2017</t>
  </si>
  <si>
    <t>Total 2018</t>
  </si>
  <si>
    <t>Total 3</t>
  </si>
  <si>
    <t>Total 2019</t>
  </si>
  <si>
    <t xml:space="preserve">.VALOR PAGADO </t>
  </si>
  <si>
    <t>Total 20</t>
  </si>
  <si>
    <t>FUNCIONARIO
 NO NOMINADO</t>
  </si>
  <si>
    <t>VALOR ESTIMADO DEL DE SINIESTRO</t>
  </si>
  <si>
    <t>VALOR ESTIMADO
 DEL DE SINIESTRO</t>
  </si>
  <si>
    <t>Cantidad por Funcionario
 No. PROCESOS</t>
  </si>
  <si>
    <t>SINIESTRALIDAD VIDA GRUPO FUNCIONARIOS
VIGENCIA: 12 Julio 2014 a Enero 2020</t>
  </si>
  <si>
    <t>SINIESTRALIDAD AUTOMOVILES ENTerritorio
VIGENCIA: 12 Julio 2014 a Enero 2020</t>
  </si>
  <si>
    <t>SINIESTRALIDAD POLIZA DE MANEJO
VIGENCIA: 12 Julio 2014 a Enero 2020</t>
  </si>
  <si>
    <t>SINIESTRALIDAD TODO RIESGO DAÑOS MATERIALES
VIGENCIA: 12 Julio 2014 a Enero 2020</t>
  </si>
  <si>
    <t>RESUMEN SINIESTRALIDAD
JULIO 2014 A ENERO 2020
POLIZA DE RESPONSABILIDAD CIVIL DIRECTORES Y ADMINISTRADORES</t>
  </si>
  <si>
    <t xml:space="preserve">VALOR
 PENDIENTE  / RESERVA </t>
  </si>
  <si>
    <t>Total Subgerente Tecnico</t>
  </si>
  <si>
    <t>Total Gerente General</t>
  </si>
  <si>
    <t>Total Asesora Juridica</t>
  </si>
  <si>
    <t>Total Subgerente de Contratacion</t>
  </si>
  <si>
    <t>Total Gerente Unidad</t>
  </si>
  <si>
    <t>Total Asesor Codigo 1020 Grado 16</t>
  </si>
  <si>
    <t>Total Profesional Junior II</t>
  </si>
  <si>
    <t>Total (en blanco)</t>
  </si>
  <si>
    <t>Total Gerente de Proyecto</t>
  </si>
  <si>
    <t>Total Gerente de Unidad</t>
  </si>
  <si>
    <t>Total Subgerente Administrativa</t>
  </si>
  <si>
    <t>Total Gerente de Unidad Area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</si>
</sst>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_(&quot;$&quot;\ * \(#,##0.00\);_(&quot;$&quot;\ * &quot;-&quot;??_);_(@_)"/>
    <numFmt numFmtId="43" formatCode="_(* #,##0.00_);_(* \(#,##0.00\);_(* &quot;-&quot;??_);_(@_)"/>
    <numFmt numFmtId="164" formatCode="_(&quot;$&quot;* #,##0.00_);_(&quot;$&quot;* \(#,##0.00\);_(&quot;$&quot;* &quot;-&quot;??_);_(@_)"/>
    <numFmt numFmtId="165" formatCode="_-* #,##0.00\ [$€]_-;\-* #,##0.00\ [$€]_-;_-* &quot;-&quot;??\ [$€]_-;_-@_-"/>
    <numFmt numFmtId="166" formatCode="_ &quot;$&quot;\ * #,##0.00_ ;_ &quot;$&quot;\ * \-#,##0.00_ ;_ &quot;$&quot;\ * &quot;-&quot;??_ ;_ @_ "/>
    <numFmt numFmtId="167" formatCode="_(&quot;$&quot;\ * #,##0_);_(&quot;$&quot;\ * \(#,##0\);_(&quot;$&quot;\ * &quot;-&quot;??_);_(@_)"/>
    <numFmt numFmtId="168" formatCode="[$-240A]d&quot; de &quot;mmmm&quot; de &quot;yyyy;@"/>
    <numFmt numFmtId="169" formatCode="_(* #,##0_);_(* \(#,##0\);_(* &quot;-&quot;??_);_(@_)"/>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Helv"/>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b/>
      <sz val="11"/>
      <color theme="1"/>
      <name val="Calibri"/>
      <family val="2"/>
      <scheme val="minor"/>
    </font>
    <font>
      <sz val="11"/>
      <name val="Calibri"/>
      <family val="2"/>
      <scheme val="minor"/>
    </font>
    <font>
      <b/>
      <sz val="10"/>
      <name val="Arial"/>
      <family val="2"/>
    </font>
    <font>
      <sz val="10"/>
      <name val="Arial"/>
      <family val="2"/>
    </font>
    <font>
      <b/>
      <sz val="12"/>
      <color theme="1"/>
      <name val="Arial"/>
      <family val="2"/>
    </font>
    <font>
      <b/>
      <sz val="11"/>
      <color theme="1"/>
      <name val="Arial"/>
      <family val="2"/>
    </font>
    <font>
      <sz val="8"/>
      <color theme="1"/>
      <name val="Calibri"/>
      <family val="2"/>
    </font>
    <font>
      <b/>
      <sz val="11"/>
      <name val="Calibri"/>
      <family val="2"/>
      <scheme val="minor"/>
    </font>
    <font>
      <b/>
      <sz val="12"/>
      <color theme="1"/>
      <name val="Calibri"/>
      <family val="2"/>
      <scheme val="minor"/>
    </font>
    <font>
      <sz val="11"/>
      <name val="Arial"/>
      <family val="2"/>
    </font>
    <font>
      <sz val="8.25"/>
      <color rgb="FF000000"/>
      <name val="MS Sans Serif"/>
      <family val="2"/>
    </font>
    <font>
      <sz val="8.25"/>
      <name val="MS Sans Serif"/>
      <family val="2"/>
    </font>
    <font>
      <b/>
      <sz val="8.25"/>
      <color rgb="FF000000"/>
      <name val="MS Sans Serif"/>
      <family val="2"/>
    </font>
    <font>
      <sz val="10"/>
      <name val="Arial"/>
    </font>
    <font>
      <sz val="12"/>
      <name val="Calibri"/>
      <family val="2"/>
      <scheme val="minor"/>
    </font>
    <font>
      <sz val="11"/>
      <color rgb="FF000000"/>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00B050"/>
        <bgColor indexed="64"/>
      </patternFill>
    </fill>
    <fill>
      <patternFill patternType="solid">
        <fgColor rgb="FFCCFFCC"/>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6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 applyNumberFormat="0" applyAlignment="0" applyProtection="0"/>
    <xf numFmtId="0" fontId="5" fillId="0" borderId="0" applyNumberFormat="0" applyFill="0" applyBorder="0" applyAlignment="0" applyProtection="0"/>
    <xf numFmtId="0" fontId="7" fillId="0" borderId="0" applyNumberFormat="0" applyFill="0" applyBorder="0" applyAlignment="0" applyProtection="0"/>
    <xf numFmtId="165" fontId="6" fillId="0" borderId="0" applyFont="0" applyFill="0" applyBorder="0" applyAlignment="0" applyProtection="0"/>
    <xf numFmtId="0" fontId="17" fillId="3" borderId="0" applyNumberFormat="0" applyBorder="0" applyAlignment="0" applyProtection="0"/>
    <xf numFmtId="164" fontId="5" fillId="0" borderId="0" applyFont="0" applyFill="0" applyBorder="0" applyAlignment="0" applyProtection="0"/>
    <xf numFmtId="0" fontId="18" fillId="22" borderId="0" applyNumberFormat="0" applyBorder="0" applyAlignment="0" applyProtection="0"/>
    <xf numFmtId="0" fontId="7" fillId="0" borderId="0"/>
    <xf numFmtId="0" fontId="7" fillId="23" borderId="4" applyNumberFormat="0" applyFont="0" applyAlignment="0" applyProtection="0"/>
    <xf numFmtId="9" fontId="7" fillId="0" borderId="0" applyFont="0" applyFill="0" applyBorder="0" applyAlignment="0" applyProtection="0"/>
    <xf numFmtId="9" fontId="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15" fillId="0" borderId="8" applyNumberFormat="0" applyFill="0" applyAlignment="0" applyProtection="0"/>
    <xf numFmtId="0" fontId="22" fillId="0" borderId="0" applyNumberFormat="0" applyFill="0" applyBorder="0" applyAlignment="0" applyProtection="0"/>
    <xf numFmtId="0" fontId="25" fillId="0" borderId="9" applyNumberFormat="0" applyFill="0" applyAlignment="0" applyProtection="0"/>
    <xf numFmtId="0" fontId="5" fillId="0" borderId="0" applyNumberFormat="0" applyFill="0" applyBorder="0" applyAlignment="0" applyProtection="0"/>
    <xf numFmtId="0" fontId="5" fillId="0" borderId="0"/>
    <xf numFmtId="0" fontId="5" fillId="23" borderId="4"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applyNumberFormat="0" applyFill="0" applyBorder="0" applyAlignment="0" applyProtection="0"/>
    <xf numFmtId="0" fontId="5" fillId="0" borderId="0"/>
    <xf numFmtId="0" fontId="5" fillId="23" borderId="4"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166" fontId="26"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44" fontId="30" fillId="0" borderId="0" applyFont="0" applyFill="0" applyBorder="0" applyAlignment="0" applyProtection="0"/>
    <xf numFmtId="0" fontId="2" fillId="0" borderId="0"/>
    <xf numFmtId="43" fontId="40" fillId="0" borderId="0" applyFont="0" applyFill="0" applyBorder="0" applyAlignment="0" applyProtection="0"/>
    <xf numFmtId="0" fontId="1" fillId="0" borderId="0"/>
  </cellStyleXfs>
  <cellXfs count="77">
    <xf numFmtId="0" fontId="0" fillId="0" borderId="0" xfId="0"/>
    <xf numFmtId="0" fontId="33" fillId="0" borderId="15" xfId="65" applyFont="1" applyBorder="1" applyAlignment="1">
      <alignment horizontal="center" vertical="center"/>
    </xf>
    <xf numFmtId="0" fontId="33" fillId="0" borderId="16" xfId="65" applyFont="1" applyBorder="1" applyAlignment="1">
      <alignment horizontal="center" vertical="center" wrapText="1"/>
    </xf>
    <xf numFmtId="0" fontId="33" fillId="0" borderId="16" xfId="65" applyFont="1" applyBorder="1" applyAlignment="1">
      <alignment horizontal="center" vertical="center"/>
    </xf>
    <xf numFmtId="0" fontId="32" fillId="24" borderId="14" xfId="65" applyFont="1" applyFill="1" applyBorder="1" applyAlignment="1">
      <alignment horizontal="center" vertical="center"/>
    </xf>
    <xf numFmtId="0" fontId="32" fillId="24" borderId="11" xfId="65" applyFont="1" applyFill="1" applyBorder="1" applyAlignment="1">
      <alignment horizontal="center" vertical="center"/>
    </xf>
    <xf numFmtId="0" fontId="34" fillId="24" borderId="10" xfId="0"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protection locked="0"/>
    </xf>
    <xf numFmtId="168" fontId="28" fillId="0" borderId="10" xfId="0" applyNumberFormat="1" applyFont="1" applyFill="1" applyBorder="1" applyAlignment="1" applyProtection="1">
      <alignment horizontal="center" vertical="center" wrapText="1"/>
      <protection locked="0"/>
    </xf>
    <xf numFmtId="0" fontId="28" fillId="0" borderId="10" xfId="0" applyFont="1" applyFill="1" applyBorder="1" applyAlignment="1" applyProtection="1">
      <alignment horizontal="center" vertical="center" wrapText="1"/>
      <protection locked="0"/>
    </xf>
    <xf numFmtId="167" fontId="28" fillId="0" borderId="10" xfId="64" applyNumberFormat="1" applyFont="1" applyFill="1" applyBorder="1" applyAlignment="1" applyProtection="1">
      <alignment horizontal="right" vertical="center"/>
      <protection locked="0"/>
    </xf>
    <xf numFmtId="0" fontId="28" fillId="0" borderId="10" xfId="0" applyFont="1" applyFill="1" applyBorder="1" applyAlignment="1" applyProtection="1">
      <alignment horizontal="left" vertical="center" wrapText="1"/>
      <protection locked="0"/>
    </xf>
    <xf numFmtId="0" fontId="36" fillId="24" borderId="17" xfId="0" applyFont="1" applyFill="1" applyBorder="1" applyAlignment="1">
      <alignment horizontal="center"/>
    </xf>
    <xf numFmtId="0" fontId="36" fillId="24" borderId="18" xfId="0" applyFont="1" applyFill="1" applyBorder="1" applyAlignment="1">
      <alignment horizontal="center"/>
    </xf>
    <xf numFmtId="0" fontId="36" fillId="24" borderId="19" xfId="0" applyFont="1" applyFill="1" applyBorder="1" applyAlignment="1">
      <alignment horizontal="center"/>
    </xf>
    <xf numFmtId="0" fontId="37" fillId="0" borderId="20" xfId="0" applyFont="1" applyBorder="1" applyAlignment="1">
      <alignment horizontal="center"/>
    </xf>
    <xf numFmtId="49" fontId="37" fillId="0" borderId="10" xfId="0" applyNumberFormat="1" applyFont="1" applyBorder="1" applyAlignment="1">
      <alignment horizontal="center"/>
    </xf>
    <xf numFmtId="0" fontId="37" fillId="0" borderId="10" xfId="0" applyFont="1" applyBorder="1" applyAlignment="1">
      <alignment horizontal="center"/>
    </xf>
    <xf numFmtId="167" fontId="38" fillId="0" borderId="10" xfId="64" applyNumberFormat="1" applyFont="1" applyBorder="1" applyAlignment="1">
      <alignment horizontal="center"/>
    </xf>
    <xf numFmtId="49" fontId="37" fillId="0" borderId="21" xfId="0" applyNumberFormat="1" applyFont="1" applyBorder="1" applyAlignment="1">
      <alignment horizontal="center"/>
    </xf>
    <xf numFmtId="0" fontId="37" fillId="0" borderId="22" xfId="0" applyFont="1" applyBorder="1" applyAlignment="1">
      <alignment horizontal="center"/>
    </xf>
    <xf numFmtId="49" fontId="37" fillId="0" borderId="23" xfId="0" applyNumberFormat="1" applyFont="1" applyBorder="1" applyAlignment="1">
      <alignment horizontal="center"/>
    </xf>
    <xf numFmtId="0" fontId="37" fillId="0" borderId="23" xfId="0" applyFont="1" applyBorder="1" applyAlignment="1">
      <alignment horizontal="center"/>
    </xf>
    <xf numFmtId="167" fontId="38" fillId="0" borderId="23" xfId="64" applyNumberFormat="1" applyFont="1" applyBorder="1" applyAlignment="1">
      <alignment horizontal="center"/>
    </xf>
    <xf numFmtId="49" fontId="39" fillId="0" borderId="24" xfId="0" applyNumberFormat="1" applyFont="1" applyFill="1" applyBorder="1" applyAlignment="1">
      <alignment horizontal="center"/>
    </xf>
    <xf numFmtId="167" fontId="27" fillId="0" borderId="25" xfId="0" applyNumberFormat="1" applyFont="1" applyBorder="1"/>
    <xf numFmtId="0" fontId="1" fillId="0" borderId="0" xfId="67"/>
    <xf numFmtId="0" fontId="41" fillId="25" borderId="26" xfId="67" applyFont="1" applyFill="1" applyBorder="1" applyAlignment="1">
      <alignment horizontal="center" vertical="center" wrapText="1"/>
    </xf>
    <xf numFmtId="0" fontId="41" fillId="25" borderId="26" xfId="67" applyFont="1" applyFill="1" applyBorder="1" applyAlignment="1">
      <alignment horizontal="left" vertical="center" wrapText="1"/>
    </xf>
    <xf numFmtId="0" fontId="28" fillId="25" borderId="26" xfId="67" applyFont="1" applyFill="1" applyBorder="1" applyAlignment="1">
      <alignment horizontal="center" vertical="center" wrapText="1"/>
    </xf>
    <xf numFmtId="0" fontId="42" fillId="0" borderId="27" xfId="67" applyFont="1" applyBorder="1" applyAlignment="1">
      <alignment horizontal="center" vertical="center"/>
    </xf>
    <xf numFmtId="14" fontId="42" fillId="0" borderId="27" xfId="67" applyNumberFormat="1" applyFont="1" applyBorder="1" applyAlignment="1">
      <alignment horizontal="center" vertical="center"/>
    </xf>
    <xf numFmtId="1" fontId="42" fillId="0" borderId="27" xfId="67" applyNumberFormat="1" applyFont="1" applyBorder="1" applyAlignment="1">
      <alignment horizontal="center" vertical="center"/>
    </xf>
    <xf numFmtId="0" fontId="42" fillId="0" borderId="27" xfId="67" applyFont="1" applyBorder="1" applyAlignment="1">
      <alignment vertical="center" wrapText="1"/>
    </xf>
    <xf numFmtId="0" fontId="42" fillId="0" borderId="27" xfId="67" applyFont="1" applyBorder="1" applyAlignment="1">
      <alignment horizontal="left" vertical="center" wrapText="1"/>
    </xf>
    <xf numFmtId="0" fontId="42" fillId="0" borderId="27" xfId="67" applyFont="1" applyBorder="1" applyAlignment="1">
      <alignment horizontal="center" vertical="center" wrapText="1"/>
    </xf>
    <xf numFmtId="3" fontId="42" fillId="0" borderId="27" xfId="67" applyNumberFormat="1" applyFont="1" applyBorder="1" applyAlignment="1">
      <alignment horizontal="center" vertical="center"/>
    </xf>
    <xf numFmtId="0" fontId="42" fillId="0" borderId="10" xfId="67" applyFont="1" applyBorder="1" applyAlignment="1">
      <alignment horizontal="center" vertical="center"/>
    </xf>
    <xf numFmtId="14" fontId="42" fillId="0" borderId="10" xfId="67" applyNumberFormat="1" applyFont="1" applyBorder="1" applyAlignment="1">
      <alignment horizontal="center" vertical="center"/>
    </xf>
    <xf numFmtId="0" fontId="42" fillId="0" borderId="10" xfId="67" applyFont="1" applyBorder="1" applyAlignment="1">
      <alignment vertical="center" wrapText="1"/>
    </xf>
    <xf numFmtId="0" fontId="42" fillId="0" borderId="10" xfId="67" applyFont="1" applyBorder="1" applyAlignment="1">
      <alignment horizontal="left" vertical="center" wrapText="1"/>
    </xf>
    <xf numFmtId="0" fontId="42" fillId="0" borderId="10" xfId="67" applyFont="1" applyBorder="1" applyAlignment="1">
      <alignment horizontal="center" vertical="center" wrapText="1"/>
    </xf>
    <xf numFmtId="3" fontId="42" fillId="0" borderId="10" xfId="67" applyNumberFormat="1" applyFont="1" applyBorder="1" applyAlignment="1">
      <alignment horizontal="center" vertical="center"/>
    </xf>
    <xf numFmtId="0" fontId="1" fillId="0" borderId="0" xfId="67" applyFill="1"/>
    <xf numFmtId="3" fontId="42" fillId="0" borderId="28" xfId="67" applyNumberFormat="1" applyFont="1" applyBorder="1" applyAlignment="1">
      <alignment horizontal="center" vertical="center"/>
    </xf>
    <xf numFmtId="0" fontId="42" fillId="0" borderId="28" xfId="67" applyFont="1" applyBorder="1" applyAlignment="1">
      <alignment horizontal="center" vertical="center"/>
    </xf>
    <xf numFmtId="14" fontId="42" fillId="0" borderId="10" xfId="67" applyNumberFormat="1" applyFont="1" applyFill="1" applyBorder="1" applyAlignment="1">
      <alignment horizontal="center" vertical="center"/>
    </xf>
    <xf numFmtId="0" fontId="42" fillId="0" borderId="10" xfId="67" applyFont="1" applyFill="1" applyBorder="1" applyAlignment="1">
      <alignment horizontal="left" vertical="center" wrapText="1"/>
    </xf>
    <xf numFmtId="3" fontId="42" fillId="0" borderId="10" xfId="67" applyNumberFormat="1" applyFont="1" applyFill="1" applyBorder="1" applyAlignment="1">
      <alignment horizontal="center" vertical="center"/>
    </xf>
    <xf numFmtId="3" fontId="42" fillId="0" borderId="27" xfId="67" applyNumberFormat="1" applyFont="1" applyFill="1" applyBorder="1" applyAlignment="1">
      <alignment horizontal="center" vertical="center"/>
    </xf>
    <xf numFmtId="1" fontId="42" fillId="0" borderId="10" xfId="67" applyNumberFormat="1" applyFont="1" applyBorder="1" applyAlignment="1">
      <alignment horizontal="left" vertical="center" wrapText="1"/>
    </xf>
    <xf numFmtId="0" fontId="28" fillId="0" borderId="0" xfId="67" applyFont="1"/>
    <xf numFmtId="3" fontId="27" fillId="0" borderId="29" xfId="67" applyNumberFormat="1" applyFont="1" applyBorder="1" applyAlignment="1">
      <alignment horizontal="center"/>
    </xf>
    <xf numFmtId="3" fontId="1" fillId="0" borderId="0" xfId="67" applyNumberFormat="1"/>
    <xf numFmtId="0" fontId="1" fillId="0" borderId="0" xfId="67" applyAlignment="1">
      <alignment horizontal="left"/>
    </xf>
    <xf numFmtId="0" fontId="1" fillId="0" borderId="0" xfId="67" applyAlignment="1">
      <alignment horizontal="center"/>
    </xf>
    <xf numFmtId="0" fontId="0" fillId="0" borderId="0" xfId="0" applyAlignment="1">
      <alignment horizontal="center"/>
    </xf>
    <xf numFmtId="169" fontId="0" fillId="0" borderId="0" xfId="66" applyNumberFormat="1" applyFont="1"/>
    <xf numFmtId="169" fontId="0" fillId="0" borderId="0" xfId="0" applyNumberFormat="1"/>
    <xf numFmtId="0" fontId="0" fillId="0" borderId="0" xfId="0" pivotButton="1" applyAlignment="1">
      <alignment horizontal="center"/>
    </xf>
    <xf numFmtId="1" fontId="0" fillId="0" borderId="0" xfId="0" applyNumberFormat="1" applyAlignment="1">
      <alignment horizontal="center"/>
    </xf>
    <xf numFmtId="0" fontId="0" fillId="0" borderId="0" xfId="0" pivotButton="1" applyAlignment="1">
      <alignment horizontal="center" vertical="center" wrapText="1"/>
    </xf>
    <xf numFmtId="0" fontId="0" fillId="0" borderId="0" xfId="0" applyAlignment="1">
      <alignment horizontal="center" vertical="center" wrapText="1"/>
    </xf>
    <xf numFmtId="0" fontId="0" fillId="0" borderId="0" xfId="0" applyNumberFormat="1" applyAlignment="1">
      <alignment horizontal="center" vertical="center" wrapText="1"/>
    </xf>
    <xf numFmtId="169" fontId="0" fillId="0" borderId="0" xfId="0" applyNumberFormat="1" applyAlignment="1">
      <alignment horizontal="center"/>
    </xf>
    <xf numFmtId="169" fontId="0" fillId="0" borderId="0" xfId="66" applyNumberFormat="1" applyFont="1" applyAlignment="1">
      <alignment horizontal="center"/>
    </xf>
    <xf numFmtId="0" fontId="29" fillId="0" borderId="0" xfId="0" applyFont="1" applyAlignment="1">
      <alignment horizontal="center" wrapText="1"/>
    </xf>
    <xf numFmtId="0" fontId="27" fillId="0" borderId="13" xfId="67" applyFont="1" applyBorder="1" applyAlignment="1">
      <alignment horizontal="center" vertical="center" wrapText="1"/>
    </xf>
    <xf numFmtId="0" fontId="27" fillId="0" borderId="11" xfId="67" applyFont="1" applyBorder="1" applyAlignment="1">
      <alignment horizontal="center" vertical="center" wrapText="1"/>
    </xf>
    <xf numFmtId="0" fontId="27" fillId="0" borderId="0"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protection locked="0"/>
    </xf>
    <xf numFmtId="0" fontId="31" fillId="0" borderId="12" xfId="65" applyFont="1" applyBorder="1" applyAlignment="1">
      <alignment horizontal="center" vertical="center" wrapText="1"/>
    </xf>
    <xf numFmtId="0" fontId="31" fillId="0" borderId="13" xfId="65" applyFont="1" applyBorder="1" applyAlignment="1">
      <alignment horizontal="center" vertical="center"/>
    </xf>
    <xf numFmtId="0" fontId="31" fillId="0" borderId="11" xfId="65" applyFont="1" applyBorder="1" applyAlignment="1">
      <alignment horizontal="center" vertical="center"/>
    </xf>
    <xf numFmtId="0" fontId="35" fillId="0" borderId="12" xfId="0" applyFont="1" applyBorder="1" applyAlignment="1">
      <alignment horizontal="center" wrapText="1"/>
    </xf>
    <xf numFmtId="0" fontId="35" fillId="0" borderId="13" xfId="0" applyFont="1" applyBorder="1" applyAlignment="1">
      <alignment horizontal="center" wrapText="1"/>
    </xf>
    <xf numFmtId="0" fontId="35" fillId="0" borderId="11" xfId="0" applyFont="1" applyBorder="1" applyAlignment="1">
      <alignment horizontal="center" wrapText="1"/>
    </xf>
  </cellXfs>
  <cellStyles count="68">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4 2" xfId="23" xr:uid="{00000000-0005-0000-0000-000016000000}"/>
    <cellStyle name="Énfasis1 2" xfId="24" xr:uid="{00000000-0005-0000-0000-000017000000}"/>
    <cellStyle name="Énfasis2 2" xfId="25" xr:uid="{00000000-0005-0000-0000-000018000000}"/>
    <cellStyle name="Énfasis3 2" xfId="26" xr:uid="{00000000-0005-0000-0000-000019000000}"/>
    <cellStyle name="Énfasis4 2" xfId="27" xr:uid="{00000000-0005-0000-0000-00001A000000}"/>
    <cellStyle name="Énfasis5 2" xfId="28" xr:uid="{00000000-0005-0000-0000-00001B000000}"/>
    <cellStyle name="Énfasis6 2" xfId="29" xr:uid="{00000000-0005-0000-0000-00001C000000}"/>
    <cellStyle name="Entrada 2" xfId="30" xr:uid="{00000000-0005-0000-0000-00001D000000}"/>
    <cellStyle name="Estilo 1" xfId="31" xr:uid="{00000000-0005-0000-0000-00001E000000}"/>
    <cellStyle name="Estilo 1 2" xfId="32" xr:uid="{00000000-0005-0000-0000-00001F000000}"/>
    <cellStyle name="Estilo 1 2 2" xfId="55" xr:uid="{00000000-0005-0000-0000-000020000000}"/>
    <cellStyle name="Estilo 1 2 3" xfId="49" xr:uid="{00000000-0005-0000-0000-000021000000}"/>
    <cellStyle name="Euro" xfId="33" xr:uid="{00000000-0005-0000-0000-000022000000}"/>
    <cellStyle name="Incorrecto 2" xfId="34" xr:uid="{00000000-0005-0000-0000-000023000000}"/>
    <cellStyle name="Millares" xfId="66" builtinId="3"/>
    <cellStyle name="Millares 2" xfId="63" xr:uid="{00000000-0005-0000-0000-000024000000}"/>
    <cellStyle name="Moneda" xfId="64" builtinId="4"/>
    <cellStyle name="Moneda 2" xfId="35" xr:uid="{00000000-0005-0000-0000-000026000000}"/>
    <cellStyle name="Moneda 3" xfId="60" xr:uid="{00000000-0005-0000-0000-000027000000}"/>
    <cellStyle name="Neutral 2" xfId="36" xr:uid="{00000000-0005-0000-0000-000028000000}"/>
    <cellStyle name="Normal" xfId="0" builtinId="0"/>
    <cellStyle name="Normal 2" xfId="37" xr:uid="{00000000-0005-0000-0000-00002A000000}"/>
    <cellStyle name="Normal 2 2" xfId="56" xr:uid="{00000000-0005-0000-0000-00002B000000}"/>
    <cellStyle name="Normal 2 3" xfId="50" xr:uid="{00000000-0005-0000-0000-00002C000000}"/>
    <cellStyle name="Normal 3" xfId="54" xr:uid="{00000000-0005-0000-0000-00002D000000}"/>
    <cellStyle name="Normal 4" xfId="61" xr:uid="{00000000-0005-0000-0000-00002E000000}"/>
    <cellStyle name="Normal 4 2" xfId="67" xr:uid="{A5E01844-54CF-4254-AB5B-C97E8CD2768A}"/>
    <cellStyle name="Normal 5" xfId="62" xr:uid="{00000000-0005-0000-0000-00002F000000}"/>
    <cellStyle name="Normal 6" xfId="65" xr:uid="{00000000-0005-0000-0000-00006E000000}"/>
    <cellStyle name="Notas 2" xfId="38" xr:uid="{00000000-0005-0000-0000-000030000000}"/>
    <cellStyle name="Notas 2 2" xfId="57" xr:uid="{00000000-0005-0000-0000-000031000000}"/>
    <cellStyle name="Notas 2 3" xfId="51" xr:uid="{00000000-0005-0000-0000-000032000000}"/>
    <cellStyle name="Porcentaje 2" xfId="39" xr:uid="{00000000-0005-0000-0000-000033000000}"/>
    <cellStyle name="Porcentaje 2 2" xfId="58" xr:uid="{00000000-0005-0000-0000-000034000000}"/>
    <cellStyle name="Porcentaje 2 3" xfId="52" xr:uid="{00000000-0005-0000-0000-000035000000}"/>
    <cellStyle name="Porcentual 2" xfId="40" xr:uid="{00000000-0005-0000-0000-000036000000}"/>
    <cellStyle name="Porcentual 2 2" xfId="59" xr:uid="{00000000-0005-0000-0000-000037000000}"/>
    <cellStyle name="Porcentual 2 3" xfId="53" xr:uid="{00000000-0005-0000-0000-000038000000}"/>
    <cellStyle name="Salida 2" xfId="41" xr:uid="{00000000-0005-0000-0000-000039000000}"/>
    <cellStyle name="Texto de advertencia 2" xfId="42" xr:uid="{00000000-0005-0000-0000-00003A000000}"/>
    <cellStyle name="Texto explicativo 2" xfId="43" xr:uid="{00000000-0005-0000-0000-00003B000000}"/>
    <cellStyle name="Título 1 2" xfId="44" xr:uid="{00000000-0005-0000-0000-00003C000000}"/>
    <cellStyle name="Título 2 2" xfId="45" xr:uid="{00000000-0005-0000-0000-00003D000000}"/>
    <cellStyle name="Título 3 2" xfId="46" xr:uid="{00000000-0005-0000-0000-00003E000000}"/>
    <cellStyle name="Título 4" xfId="47" xr:uid="{00000000-0005-0000-0000-00003F000000}"/>
    <cellStyle name="Total 2" xfId="48" xr:uid="{00000000-0005-0000-0000-000040000000}"/>
  </cellStyles>
  <dxfs count="26">
    <dxf>
      <alignment horizontal="center" vertical="center" wrapText="1"/>
    </dxf>
    <dxf>
      <alignment horizontal="center"/>
    </dxf>
    <dxf>
      <alignment horizontal="center"/>
    </dxf>
    <dxf>
      <alignment horizontal="center"/>
    </dxf>
    <dxf>
      <alignment horizontal="center"/>
    </dxf>
    <dxf>
      <alignment horizontal="center"/>
    </dxf>
    <dxf>
      <alignment horizontal="center" vertical="center" wrapText="1"/>
    </dxf>
    <dxf>
      <alignment horizontal="center" vertical="center" wrapText="1"/>
    </dxf>
    <dxf>
      <numFmt numFmtId="0" formatCode="General"/>
      <alignment horizontal="center" vertical="center" wrapText="1"/>
    </dxf>
    <dxf>
      <alignment horizontal="center" vertical="center" wrapText="1"/>
    </dxf>
    <dxf>
      <alignment horizontal="center" vertical="center" wrapText="1"/>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169" formatCode="_(* #,##0_);_(* \(#,##0\);_(* &quot;-&quot;??_);_(@_)"/>
    </dxf>
  </dxfs>
  <tableStyles count="0" defaultTableStyle="TableStyleMedium2" defaultPivotStyle="PivotStyleLight16"/>
  <colors>
    <mruColors>
      <color rgb="FFCCFFCC"/>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852.405840162035" createdVersion="6" refreshedVersion="6" minRefreshableVersion="3" recordCount="62" xr:uid="{BA7C3733-39E2-49AA-B2A3-0C4561136982}">
  <cacheSource type="worksheet">
    <worksheetSource ref="A2:I64" sheet="BASE STROS D&amp;O_ PROCESO"/>
  </cacheSource>
  <cacheFields count="11">
    <cacheField name="NUMERO DE SINIESTRO" numFmtId="0">
      <sharedItems containsMixedTypes="1" containsNumber="1" containsInteger="1" minValue="11410" maxValue="19595"/>
    </cacheField>
    <cacheField name="FECHA SINIESTRO" numFmtId="14">
      <sharedItems containsSemiMixedTypes="0" containsNonDate="0" containsDate="1" containsString="0" minDate="2014-09-18T00:00:00" maxDate="2019-10-22T00:00:00"/>
    </cacheField>
    <cacheField name="AÑO SINIESTRO" numFmtId="1">
      <sharedItems containsSemiMixedTypes="0" containsString="0" containsNumber="1" containsInteger="1" minValue="2014" maxValue="2019" count="6">
        <n v="2014"/>
        <n v="2015"/>
        <n v="2016"/>
        <n v="2017"/>
        <n v="2018"/>
        <n v="2019"/>
      </sharedItems>
    </cacheField>
    <cacheField name="TIPO DE PROCESO" numFmtId="0">
      <sharedItems count="4">
        <s v="Responsabilidad Fiscal"/>
        <s v="Investigación Disciplinaria "/>
        <s v="Penal"/>
        <s v="Indagación preliminar "/>
      </sharedItems>
    </cacheField>
    <cacheField name="No. PROCESO" numFmtId="0">
      <sharedItems containsMixedTypes="1" containsNumber="1" containsInteger="1" minValue="1.10016000050201E+20" maxValue="1.10016000050201E+20"/>
    </cacheField>
    <cacheField name="FUNCIONARIO NO NOMINADO" numFmtId="0">
      <sharedItems containsSemiMixedTypes="0" containsString="0" containsNumber="1" containsInteger="1" minValue="1" maxValue="22" count="22">
        <n v="6"/>
        <n v="14"/>
        <n v="18"/>
        <n v="10"/>
        <n v="9"/>
        <n v="1"/>
        <n v="19"/>
        <n v="20"/>
        <n v="12"/>
        <n v="17"/>
        <n v="4"/>
        <n v="15"/>
        <n v="16"/>
        <n v="8"/>
        <n v="21"/>
        <n v="13"/>
        <n v="7"/>
        <n v="2"/>
        <n v="5"/>
        <n v="11"/>
        <n v="22"/>
        <n v="3"/>
      </sharedItems>
    </cacheField>
    <cacheField name="FUNCIONARIO" numFmtId="0">
      <sharedItems/>
    </cacheField>
    <cacheField name="CARGO" numFmtId="0">
      <sharedItems containsBlank="1" count="12">
        <s v="Subgerente Tecnico"/>
        <s v="Gerente General"/>
        <s v="Asesora Juridica"/>
        <s v="Gerente Unidad"/>
        <s v="Asesor Codigo 1020 Grado 16"/>
        <s v="Subgerente de Contratacion"/>
        <s v="Profesional Junior II"/>
        <s v="Gerente de Proyecto"/>
        <m/>
        <s v="Subgerente Administrativa"/>
        <s v="Gerente de Unidad"/>
        <s v="Gerente de Unidad Area Contabilidad"/>
      </sharedItems>
    </cacheField>
    <cacheField name="VALOR ESTIMADO DEL DE SINIESTRO" numFmtId="3">
      <sharedItems containsSemiMixedTypes="0" containsString="0" containsNumber="1" containsInteger="1" minValue="999999" maxValue="40000000"/>
    </cacheField>
    <cacheField name=" VALOR PENDIENTE  / RESERVA " numFmtId="0">
      <sharedItems containsString="0" containsBlank="1" containsNumber="1" containsInteger="1" minValue="0" maxValue="40000000"/>
    </cacheField>
    <cacheField name="VALOR PAGADO " numFmtId="3">
      <sharedItems containsSemiMixedTypes="0" containsString="0" containsNumber="1" containsInteger="1" minValue="0" maxValue="35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n v="11410"/>
    <d v="2014-09-18T00:00:00"/>
    <x v="0"/>
    <x v="0"/>
    <s v="2014-5295 "/>
    <x v="0"/>
    <s v="Carlos Alberto Cardona "/>
    <x v="0"/>
    <n v="20000000"/>
    <n v="10000000"/>
    <n v="10000000"/>
  </r>
  <r>
    <n v="14595"/>
    <d v="2014-10-06T00:00:00"/>
    <x v="0"/>
    <x v="0"/>
    <s v="2014-05025"/>
    <x v="1"/>
    <s v="Luis Fernando Sanz Gonzalez"/>
    <x v="1"/>
    <n v="20000000"/>
    <n v="10000000"/>
    <n v="10000000"/>
  </r>
  <r>
    <n v="11767"/>
    <d v="2014-11-10T00:00:00"/>
    <x v="0"/>
    <x v="1"/>
    <s v="IUS 2014-143797 "/>
    <x v="2"/>
    <s v="Natalia Arias Echeverry"/>
    <x v="1"/>
    <n v="15517242"/>
    <n v="0"/>
    <n v="15517242"/>
  </r>
  <r>
    <n v="11773"/>
    <d v="2014-11-21T00:00:00"/>
    <x v="0"/>
    <x v="1"/>
    <s v="ius 2012-218108 - iuc-d 2012-79-528321 "/>
    <x v="3"/>
    <s v="Evelyn Julio Estrada "/>
    <x v="2"/>
    <n v="24000000"/>
    <n v="0"/>
    <n v="24000000"/>
  </r>
  <r>
    <n v="11773"/>
    <d v="2014-11-21T00:00:00"/>
    <x v="0"/>
    <x v="1"/>
    <s v="ius 2012-218108 - iuc-d 2012-79-528321 "/>
    <x v="4"/>
    <s v="Elvira Forero"/>
    <x v="1"/>
    <n v="30000000"/>
    <n v="0"/>
    <n v="30000000"/>
  </r>
  <r>
    <n v="12309"/>
    <d v="2014-12-01T00:00:00"/>
    <x v="0"/>
    <x v="0"/>
    <s v="2014-05783"/>
    <x v="2"/>
    <s v="Natalia Arias Echeverry"/>
    <x v="1"/>
    <n v="20000000"/>
    <n v="11214656"/>
    <n v="8785344"/>
  </r>
  <r>
    <n v="14611"/>
    <d v="2014-12-08T00:00:00"/>
    <x v="0"/>
    <x v="0"/>
    <s v="2014-05783"/>
    <x v="1"/>
    <s v="Luis Fernando Sanz Gonzalez"/>
    <x v="1"/>
    <n v="20000000"/>
    <n v="10000000"/>
    <n v="10000000"/>
  </r>
  <r>
    <n v="12757"/>
    <d v="2015-02-12T00:00:00"/>
    <x v="1"/>
    <x v="0"/>
    <s v="2014-05783 "/>
    <x v="5"/>
    <s v="Alberto Cardona Botero"/>
    <x v="1"/>
    <n v="30000000"/>
    <n v="15000000"/>
    <n v="15000000"/>
  </r>
  <r>
    <n v="12869"/>
    <d v="2015-06-01T00:00:00"/>
    <x v="1"/>
    <x v="1"/>
    <s v="IUS 2014-118979 "/>
    <x v="6"/>
    <s v="Olga Lucia Velasco"/>
    <x v="3"/>
    <n v="6000000"/>
    <n v="0"/>
    <n v="6000000"/>
  </r>
  <r>
    <n v="12869"/>
    <d v="2015-06-01T00:00:00"/>
    <x v="1"/>
    <x v="1"/>
    <s v="IUS 2014-118979 "/>
    <x v="2"/>
    <s v="Natalia Arias Echeverry"/>
    <x v="1"/>
    <n v="12000000"/>
    <n v="0"/>
    <n v="12000000"/>
  </r>
  <r>
    <n v="14605"/>
    <d v="2015-08-12T00:00:00"/>
    <x v="1"/>
    <x v="0"/>
    <s v="2015-00873"/>
    <x v="1"/>
    <s v="Luis Fernando Sanz Gonzalez"/>
    <x v="1"/>
    <n v="20000000"/>
    <n v="10000000"/>
    <n v="10000000"/>
  </r>
  <r>
    <n v="13304"/>
    <d v="2015-10-23T00:00:00"/>
    <x v="1"/>
    <x v="1"/>
    <s v="2015-270527"/>
    <x v="7"/>
    <s v="Olga Virginia Alzate Perez"/>
    <x v="4"/>
    <n v="25000000"/>
    <n v="0"/>
    <n v="25000000"/>
  </r>
  <r>
    <n v="13352"/>
    <d v="2015-11-12T00:00:00"/>
    <x v="1"/>
    <x v="0"/>
    <s v="IUS-2012-417893"/>
    <x v="8"/>
    <s v="Isabel de los Milagros Abello Albino"/>
    <x v="5"/>
    <n v="20000000"/>
    <n v="10000000"/>
    <n v="10000000"/>
  </r>
  <r>
    <n v="13721"/>
    <d v="2015-12-10T00:00:00"/>
    <x v="1"/>
    <x v="1"/>
    <s v="IUS-2014-46516 IUD-D-2014-652-671708 _x000a_"/>
    <x v="2"/>
    <s v="Natalia Arias Echeverry"/>
    <x v="1"/>
    <n v="20000000"/>
    <n v="0"/>
    <n v="20000000"/>
  </r>
  <r>
    <n v="13721"/>
    <d v="2015-12-10T00:00:00"/>
    <x v="1"/>
    <x v="1"/>
    <s v="IUS-2014-46516 IUD-D-2014-652-671708 _x000a_"/>
    <x v="8"/>
    <s v="Isabel de los Milagros Abello Albino"/>
    <x v="5"/>
    <n v="20000000"/>
    <n v="0"/>
    <n v="20000000"/>
  </r>
  <r>
    <n v="13865"/>
    <d v="2016-02-08T00:00:00"/>
    <x v="2"/>
    <x v="1"/>
    <s v="IUS-2013-111992 "/>
    <x v="2"/>
    <s v="Natalia Arias Echeverry"/>
    <x v="1"/>
    <n v="20000000"/>
    <n v="10000000"/>
    <n v="10000000"/>
  </r>
  <r>
    <n v="13865"/>
    <d v="2016-02-08T00:00:00"/>
    <x v="2"/>
    <x v="1"/>
    <s v="IUS-2013-111992  "/>
    <x v="8"/>
    <s v="Isabel de los Milagros Abello Albino"/>
    <x v="5"/>
    <n v="20000000"/>
    <n v="8000000"/>
    <n v="12000000"/>
  </r>
  <r>
    <n v="13865"/>
    <d v="2016-02-08T00:00:00"/>
    <x v="2"/>
    <x v="1"/>
    <s v="IUS-2013-111992  "/>
    <x v="5"/>
    <s v="Alberto Cardona Botero"/>
    <x v="1"/>
    <n v="20000000"/>
    <n v="10000000"/>
    <n v="10000000"/>
  </r>
  <r>
    <n v="14929"/>
    <d v="2016-03-31T00:00:00"/>
    <x v="2"/>
    <x v="1"/>
    <s v="IUS 2014-92885 IUC-D-2014-652-686438 "/>
    <x v="2"/>
    <s v="Natalia Arias Echeverry"/>
    <x v="1"/>
    <n v="35000000"/>
    <n v="0"/>
    <n v="35000000"/>
  </r>
  <r>
    <n v="14929"/>
    <d v="2016-03-31T00:00:00"/>
    <x v="2"/>
    <x v="1"/>
    <s v="IUS 2014-92885 IUC-D-2014-652-686438 "/>
    <x v="9"/>
    <s v="María Patricia Troncoso Ayalde "/>
    <x v="5"/>
    <n v="20000000"/>
    <n v="0"/>
    <n v="20000000"/>
  </r>
  <r>
    <n v="14148"/>
    <d v="2016-04-20T00:00:00"/>
    <x v="2"/>
    <x v="1"/>
    <s v="2013-349554"/>
    <x v="8"/>
    <s v="Isabel de los Milagros Abello Albino"/>
    <x v="5"/>
    <n v="20000000"/>
    <n v="8624009"/>
    <n v="11375991"/>
  </r>
  <r>
    <n v="14509"/>
    <d v="2016-05-04T00:00:00"/>
    <x v="2"/>
    <x v="0"/>
    <s v="2015-00707"/>
    <x v="8"/>
    <s v="Isabel de los Milagros Abello Albino"/>
    <x v="5"/>
    <n v="32000000"/>
    <m/>
    <n v="32000000"/>
  </r>
  <r>
    <s v="17255"/>
    <d v="2016-05-06T00:00:00"/>
    <x v="2"/>
    <x v="0"/>
    <s v="2016-00410"/>
    <x v="10"/>
    <s v="Alvaro Ernesto Narvaez Fuentes"/>
    <x v="6"/>
    <n v="20000000"/>
    <n v="10000000"/>
    <n v="10000000"/>
  </r>
  <r>
    <n v="14439"/>
    <d v="2016-05-17T00:00:00"/>
    <x v="2"/>
    <x v="1"/>
    <s v="2014-650-665251"/>
    <x v="11"/>
    <s v="Luz Aida Paiba"/>
    <x v="7"/>
    <n v="40000000"/>
    <n v="20000000"/>
    <n v="20000000"/>
  </r>
  <r>
    <n v="14527"/>
    <d v="2016-06-09T00:00:00"/>
    <x v="2"/>
    <x v="0"/>
    <s v="20156-00512"/>
    <x v="5"/>
    <s v="Alberto Cardona Botero"/>
    <x v="1"/>
    <n v="30000000"/>
    <n v="15000000"/>
    <n v="15000000"/>
  </r>
  <r>
    <n v="14804"/>
    <d v="2016-07-11T00:00:00"/>
    <x v="2"/>
    <x v="1"/>
    <s v=" 033 de 2015"/>
    <x v="7"/>
    <s v="Olga Virginia Alzate Perez"/>
    <x v="4"/>
    <n v="25000000"/>
    <n v="0"/>
    <n v="25000000"/>
  </r>
  <r>
    <n v="15727"/>
    <d v="2016-08-02T00:00:00"/>
    <x v="2"/>
    <x v="0"/>
    <s v="2016-005512"/>
    <x v="2"/>
    <s v="Natalia Arias Echeverry"/>
    <x v="1"/>
    <n v="25000000"/>
    <n v="15000000"/>
    <n v="10000000"/>
  </r>
  <r>
    <n v="14888"/>
    <d v="2016-08-09T00:00:00"/>
    <x v="2"/>
    <x v="1"/>
    <s v="IUS-2013-398498"/>
    <x v="12"/>
    <s v="Maria Otilia Adan Barreto"/>
    <x v="8"/>
    <n v="999999"/>
    <n v="999999"/>
    <n v="0"/>
  </r>
  <r>
    <n v="14888"/>
    <d v="2016-08-09T00:00:00"/>
    <x v="2"/>
    <x v="1"/>
    <s v="IUS-2013-398498"/>
    <x v="13"/>
    <s v="Claudia Liliana Jaramillo"/>
    <x v="8"/>
    <n v="999999"/>
    <n v="999999"/>
    <n v="0"/>
  </r>
  <r>
    <n v="16377"/>
    <d v="2016-11-17T00:00:00"/>
    <x v="2"/>
    <x v="1"/>
    <s v="IUS 2013-441476"/>
    <x v="14"/>
    <s v="Patricia Troncoso Ayalde"/>
    <x v="5"/>
    <n v="30000000"/>
    <n v="0"/>
    <n v="30000000"/>
  </r>
  <r>
    <n v="15610"/>
    <d v="2017-01-18T00:00:00"/>
    <x v="3"/>
    <x v="0"/>
    <s v="083-0725"/>
    <x v="15"/>
    <s v="Juan Carlos Parada Jaiquel"/>
    <x v="0"/>
    <n v="25000000"/>
    <n v="12500000"/>
    <n v="12500000"/>
  </r>
  <r>
    <n v="15477"/>
    <d v="2017-01-23T00:00:00"/>
    <x v="3"/>
    <x v="1"/>
    <s v="IUS-2015-161350"/>
    <x v="9"/>
    <s v="María Patricia Troncoso Ayalde "/>
    <x v="5"/>
    <n v="20000000"/>
    <n v="10000000"/>
    <n v="10000000"/>
  </r>
  <r>
    <n v="15477"/>
    <d v="2017-01-23T00:00:00"/>
    <x v="3"/>
    <x v="1"/>
    <s v="IUS-2015-161350"/>
    <x v="15"/>
    <s v="Juan Carlos Parada Jaiquel"/>
    <x v="0"/>
    <n v="20000000"/>
    <n v="10000000"/>
    <n v="10000000"/>
  </r>
  <r>
    <n v="15477"/>
    <d v="2017-01-23T00:00:00"/>
    <x v="3"/>
    <x v="1"/>
    <s v="IUS-2015-161350"/>
    <x v="8"/>
    <s v="Isabel de los Milagros Abello Albino"/>
    <x v="5"/>
    <n v="20000000"/>
    <n v="10000000"/>
    <n v="10000000"/>
  </r>
  <r>
    <n v="15705"/>
    <d v="2017-02-09T00:00:00"/>
    <x v="3"/>
    <x v="0"/>
    <s v="2016-01360"/>
    <x v="2"/>
    <s v="Natalia Arias Echeverry"/>
    <x v="1"/>
    <n v="15000000"/>
    <n v="7500000"/>
    <n v="7500000"/>
  </r>
  <r>
    <n v="15738"/>
    <d v="2017-03-18T00:00:00"/>
    <x v="3"/>
    <x v="1"/>
    <s v="IUS-2016-125947"/>
    <x v="16"/>
    <s v="Carmen Cecilia Henao"/>
    <x v="9"/>
    <n v="20000000"/>
    <n v="20000000"/>
    <n v="0"/>
  </r>
  <r>
    <n v="15917"/>
    <d v="2017-04-20T00:00:00"/>
    <x v="3"/>
    <x v="0"/>
    <s v="2017-00233"/>
    <x v="17"/>
    <s v="Alfredo Ramón Bula Dumar"/>
    <x v="1"/>
    <n v="25000000"/>
    <n v="15000000"/>
    <n v="10000000"/>
  </r>
  <r>
    <n v="15916"/>
    <d v="2017-04-20T00:00:00"/>
    <x v="3"/>
    <x v="0"/>
    <s v="2017-00295"/>
    <x v="17"/>
    <s v="Alfredo Ramón Bula Dumar"/>
    <x v="1"/>
    <n v="25000000"/>
    <n v="12500000"/>
    <n v="12500000"/>
  </r>
  <r>
    <n v="15953"/>
    <d v="2017-04-24T00:00:00"/>
    <x v="3"/>
    <x v="1"/>
    <s v="IUS 2014-246009/706486 Procuraduría"/>
    <x v="18"/>
    <s v="Carlos Alberto Acosta Narváez "/>
    <x v="10"/>
    <n v="28975100"/>
    <n v="0"/>
    <n v="28975100"/>
  </r>
  <r>
    <n v="15948"/>
    <d v="2017-05-05T00:00:00"/>
    <x v="3"/>
    <x v="2"/>
    <n v="1.10016000050201E+20"/>
    <x v="2"/>
    <s v="Natalia Arias Echeverry"/>
    <x v="1"/>
    <n v="20000000"/>
    <n v="10000000"/>
    <n v="10000000"/>
  </r>
  <r>
    <n v="15955"/>
    <d v="2017-05-09T00:00:00"/>
    <x v="3"/>
    <x v="1"/>
    <s v="IUS E-2015-286129"/>
    <x v="19"/>
    <s v="Flor María Morales Guerra "/>
    <x v="11"/>
    <n v="20000000"/>
    <n v="0"/>
    <n v="20000000"/>
  </r>
  <r>
    <s v="18273"/>
    <d v="2017-05-09T00:00:00"/>
    <x v="3"/>
    <x v="0"/>
    <s v="2017-00302"/>
    <x v="17"/>
    <s v="Alfredo Ramón Bula Dumar"/>
    <x v="1"/>
    <n v="25000000"/>
    <n v="25000000"/>
    <n v="0"/>
  </r>
  <r>
    <n v="16624"/>
    <d v="2017-05-09T00:00:00"/>
    <x v="3"/>
    <x v="0"/>
    <s v="2017-00297 "/>
    <x v="17"/>
    <s v="Alfredo Ramón Bula Dumar"/>
    <x v="1"/>
    <n v="25000000"/>
    <n v="12500000"/>
    <n v="12500000"/>
  </r>
  <r>
    <n v="16091"/>
    <d v="2017-05-20T00:00:00"/>
    <x v="3"/>
    <x v="3"/>
    <s v="13 - 2017 ANM "/>
    <x v="20"/>
    <s v="Silvia De La Hoz Aristizabal"/>
    <x v="10"/>
    <n v="25000000"/>
    <n v="0"/>
    <n v="25000000"/>
  </r>
  <r>
    <n v="16644"/>
    <d v="2017-05-30T00:00:00"/>
    <x v="3"/>
    <x v="0"/>
    <s v="PRF 2017-296"/>
    <x v="17"/>
    <s v="Alfredo Ramón Bula Dumar"/>
    <x v="1"/>
    <n v="25000000"/>
    <n v="12500000"/>
    <n v="12500000"/>
  </r>
  <r>
    <n v="16642"/>
    <d v="2017-05-30T00:00:00"/>
    <x v="3"/>
    <x v="0"/>
    <s v="2017-300"/>
    <x v="17"/>
    <s v="Alfredo Ramón Bula Dumar"/>
    <x v="1"/>
    <n v="25000000"/>
    <n v="12500000"/>
    <n v="12500000"/>
  </r>
  <r>
    <n v="16207"/>
    <d v="2017-07-05T00:00:00"/>
    <x v="3"/>
    <x v="1"/>
    <s v="No. IUS 2013-367563 IUC D-2016-651-653680 "/>
    <x v="20"/>
    <s v="Silvia De La Hoz Aristizabal"/>
    <x v="10"/>
    <n v="20000000"/>
    <n v="10000000"/>
    <n v="10000000"/>
  </r>
  <r>
    <n v="16448"/>
    <d v="2017-07-12T00:00:00"/>
    <x v="3"/>
    <x v="1"/>
    <s v="Proceso Disciplinario IUS 2013-367563 "/>
    <x v="8"/>
    <s v="Isabel de los Milagros Abello Albino"/>
    <x v="5"/>
    <n v="20000000"/>
    <n v="10000000"/>
    <n v="10000000"/>
  </r>
  <r>
    <s v="17628"/>
    <d v="2017-07-19T00:00:00"/>
    <x v="3"/>
    <x v="1"/>
    <s v="IUS 2013-367563 IUC D-2016-651-653680"/>
    <x v="2"/>
    <s v="Natalia Arias Echeverry"/>
    <x v="1"/>
    <n v="20000000"/>
    <n v="9554000"/>
    <n v="10446000"/>
  </r>
  <r>
    <s v="18211"/>
    <d v="2017-09-20T00:00:00"/>
    <x v="3"/>
    <x v="1"/>
    <s v="021-2017"/>
    <x v="10"/>
    <s v="Alvaro Ernesto Narvaez Fuentes"/>
    <x v="6"/>
    <n v="10000000"/>
    <n v="5000000"/>
    <n v="5000000"/>
  </r>
  <r>
    <n v="16727"/>
    <d v="2017-10-09T00:00:00"/>
    <x v="3"/>
    <x v="1"/>
    <s v="IUS-E-2017-566977 / IUC-D-2017-963348"/>
    <x v="9"/>
    <s v="María Patricia Troncoso Ayalde "/>
    <x v="5"/>
    <n v="30000000"/>
    <n v="15000000"/>
    <n v="15000000"/>
  </r>
  <r>
    <s v="17775"/>
    <d v="2017-10-24T00:00:00"/>
    <x v="3"/>
    <x v="1"/>
    <s v="IUS 2015-234906"/>
    <x v="11"/>
    <s v="Luz Aida Paiba"/>
    <x v="7"/>
    <n v="20000000"/>
    <n v="10000000"/>
    <n v="10000000"/>
  </r>
  <r>
    <s v="17617"/>
    <d v="2018-01-25T00:00:00"/>
    <x v="4"/>
    <x v="1"/>
    <s v="IUS 2017-646512 IUC D-2017-981850"/>
    <x v="15"/>
    <s v="Juan Carlos Parada Jaiquel"/>
    <x v="0"/>
    <n v="20000000"/>
    <n v="10000000"/>
    <n v="10000000"/>
  </r>
  <r>
    <s v="17896"/>
    <d v="2018-09-03T00:00:00"/>
    <x v="4"/>
    <x v="1"/>
    <s v="031-2018"/>
    <x v="7"/>
    <s v="Olga Virginia Alzate Perez"/>
    <x v="4"/>
    <n v="10000000"/>
    <n v="0"/>
    <n v="10000000"/>
  </r>
  <r>
    <s v="18013"/>
    <d v="2018-09-06T00:00:00"/>
    <x v="4"/>
    <x v="0"/>
    <s v="2014-05783"/>
    <x v="17"/>
    <s v="Alfredo Ramón Bula Dumar"/>
    <x v="1"/>
    <n v="22000000"/>
    <n v="11000000"/>
    <n v="11000000"/>
  </r>
  <r>
    <s v="17894"/>
    <d v="2018-09-07T00:00:00"/>
    <x v="4"/>
    <x v="0"/>
    <s v="2014-05783"/>
    <x v="7"/>
    <s v="Olga Virginia Alzate Perez"/>
    <x v="4"/>
    <n v="35000000"/>
    <n v="17500000"/>
    <n v="17500000"/>
  </r>
  <r>
    <n v="18705"/>
    <d v="2018-11-20T00:00:00"/>
    <x v="4"/>
    <x v="1"/>
    <s v="D-2018-1060599"/>
    <x v="20"/>
    <s v="Silvia De La Hoz Aristizabal"/>
    <x v="10"/>
    <n v="20000000"/>
    <n v="10000000"/>
    <n v="10000000"/>
  </r>
  <r>
    <s v="18372"/>
    <d v="2019-01-15T00:00:00"/>
    <x v="5"/>
    <x v="1"/>
    <s v="IUS 2016 - 299804/ IUC-2016-878-883738"/>
    <x v="8"/>
    <s v="Isabel de los Milagros Abello Albino"/>
    <x v="5"/>
    <n v="25000000"/>
    <n v="12500000"/>
    <n v="12500000"/>
  </r>
  <r>
    <n v="18642"/>
    <d v="2019-03-05T00:00:00"/>
    <x v="5"/>
    <x v="1"/>
    <s v="IUS-2016-415693 IUC-D-2017-902263"/>
    <x v="15"/>
    <s v="Juan Carlos Parada Jaiquel"/>
    <x v="0"/>
    <n v="25000000"/>
    <n v="12500000"/>
    <n v="12500000"/>
  </r>
  <r>
    <n v="19313"/>
    <d v="2019-07-09T00:00:00"/>
    <x v="5"/>
    <x v="1"/>
    <s v="IUS E 2018-235148 IUC D 2018-1122673"/>
    <x v="17"/>
    <s v="Alfredo Ramón Bula Dumar"/>
    <x v="1"/>
    <n v="30000000"/>
    <n v="30000000"/>
    <n v="0"/>
  </r>
  <r>
    <n v="19383"/>
    <d v="2019-08-26T00:00:00"/>
    <x v="5"/>
    <x v="1"/>
    <s v="IUS-E-2019-310982 / IUC-2019-1325226 "/>
    <x v="15"/>
    <s v="Juan Carlos Parada Jaiquel"/>
    <x v="0"/>
    <n v="40000000"/>
    <n v="40000000"/>
    <n v="0"/>
  </r>
  <r>
    <n v="19595"/>
    <d v="2019-10-21T00:00:00"/>
    <x v="5"/>
    <x v="0"/>
    <s v="2019-00940"/>
    <x v="21"/>
    <s v="Alvaro Edgar Balcazar Acero"/>
    <x v="1"/>
    <n v="30000000"/>
    <n v="3000000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8419145-E0DE-4E6F-A30E-7E99AAA2787B}" name="TablaDinámica1" cacheId="0"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3:H140" firstHeaderRow="0" firstDataRow="1" firstDataCol="4"/>
  <pivotFields count="11">
    <pivotField compact="0" outline="0" showAll="0"/>
    <pivotField compact="0" numFmtId="14" outline="0" showAll="0"/>
    <pivotField axis="axisRow" compact="0" numFmtId="1" outline="0" showAll="0">
      <items count="7">
        <item x="0"/>
        <item x="1"/>
        <item x="2"/>
        <item x="3"/>
        <item x="4"/>
        <item x="5"/>
        <item t="default"/>
      </items>
    </pivotField>
    <pivotField axis="axisRow" compact="0" outline="0" showAll="0">
      <items count="5">
        <item x="3"/>
        <item x="1"/>
        <item x="2"/>
        <item x="0"/>
        <item t="default"/>
      </items>
    </pivotField>
    <pivotField dataField="1" compact="0" outline="0" showAll="0"/>
    <pivotField name="FUNCIONARIO_x000a_ NO NOMINADO" axis="axisRow" compact="0" outline="0" showAll="0">
      <items count="23">
        <item x="5"/>
        <item x="17"/>
        <item x="21"/>
        <item x="10"/>
        <item x="18"/>
        <item x="0"/>
        <item x="16"/>
        <item x="13"/>
        <item x="4"/>
        <item x="3"/>
        <item x="19"/>
        <item x="8"/>
        <item x="15"/>
        <item x="1"/>
        <item x="11"/>
        <item x="12"/>
        <item x="9"/>
        <item x="2"/>
        <item x="6"/>
        <item x="7"/>
        <item x="14"/>
        <item x="20"/>
        <item t="default"/>
      </items>
    </pivotField>
    <pivotField compact="0" outline="0" showAll="0"/>
    <pivotField axis="axisRow" compact="0" outline="0" showAll="0">
      <items count="13">
        <item x="4"/>
        <item x="2"/>
        <item x="7"/>
        <item x="10"/>
        <item x="11"/>
        <item x="1"/>
        <item x="3"/>
        <item x="6"/>
        <item x="9"/>
        <item x="5"/>
        <item x="0"/>
        <item x="8"/>
        <item t="default"/>
      </items>
    </pivotField>
    <pivotField dataField="1" compact="0" numFmtId="3" outline="0" showAll="0"/>
    <pivotField dataField="1" compact="0" outline="0" showAll="0"/>
    <pivotField dataField="1" compact="0" numFmtId="3" outline="0" showAll="0"/>
  </pivotFields>
  <rowFields count="4">
    <field x="2"/>
    <field x="5"/>
    <field x="7"/>
    <field x="3"/>
  </rowFields>
  <rowItems count="137">
    <i>
      <x/>
      <x v="5"/>
      <x v="10"/>
      <x v="3"/>
    </i>
    <i t="default" r="2">
      <x v="10"/>
    </i>
    <i t="default" r="1">
      <x v="5"/>
    </i>
    <i r="1">
      <x v="8"/>
      <x v="5"/>
      <x v="1"/>
    </i>
    <i t="default" r="2">
      <x v="5"/>
    </i>
    <i t="default" r="1">
      <x v="8"/>
    </i>
    <i r="1">
      <x v="9"/>
      <x v="1"/>
      <x v="1"/>
    </i>
    <i t="default" r="2">
      <x v="1"/>
    </i>
    <i t="default" r="1">
      <x v="9"/>
    </i>
    <i r="1">
      <x v="13"/>
      <x v="5"/>
      <x v="3"/>
    </i>
    <i t="default" r="2">
      <x v="5"/>
    </i>
    <i t="default" r="1">
      <x v="13"/>
    </i>
    <i r="1">
      <x v="17"/>
      <x v="5"/>
      <x v="1"/>
    </i>
    <i r="3">
      <x v="3"/>
    </i>
    <i t="default" r="2">
      <x v="5"/>
    </i>
    <i t="default" r="1">
      <x v="17"/>
    </i>
    <i t="default">
      <x/>
    </i>
    <i>
      <x v="1"/>
      <x/>
      <x v="5"/>
      <x v="3"/>
    </i>
    <i t="default" r="2">
      <x v="5"/>
    </i>
    <i t="default" r="1">
      <x/>
    </i>
    <i r="1">
      <x v="11"/>
      <x v="9"/>
      <x v="1"/>
    </i>
    <i r="3">
      <x v="3"/>
    </i>
    <i t="default" r="2">
      <x v="9"/>
    </i>
    <i t="default" r="1">
      <x v="11"/>
    </i>
    <i r="1">
      <x v="13"/>
      <x v="5"/>
      <x v="3"/>
    </i>
    <i t="default" r="2">
      <x v="5"/>
    </i>
    <i t="default" r="1">
      <x v="13"/>
    </i>
    <i r="1">
      <x v="17"/>
      <x v="5"/>
      <x v="1"/>
    </i>
    <i t="default" r="2">
      <x v="5"/>
    </i>
    <i t="default" r="1">
      <x v="17"/>
    </i>
    <i r="1">
      <x v="18"/>
      <x v="6"/>
      <x v="1"/>
    </i>
    <i t="default" r="2">
      <x v="6"/>
    </i>
    <i t="default" r="1">
      <x v="18"/>
    </i>
    <i r="1">
      <x v="19"/>
      <x/>
      <x v="1"/>
    </i>
    <i t="default" r="2">
      <x/>
    </i>
    <i t="default" r="1">
      <x v="19"/>
    </i>
    <i t="default">
      <x v="1"/>
    </i>
    <i>
      <x v="2"/>
      <x/>
      <x v="5"/>
      <x v="1"/>
    </i>
    <i r="3">
      <x v="3"/>
    </i>
    <i t="default" r="2">
      <x v="5"/>
    </i>
    <i t="default" r="1">
      <x/>
    </i>
    <i r="1">
      <x v="3"/>
      <x v="7"/>
      <x v="3"/>
    </i>
    <i t="default" r="2">
      <x v="7"/>
    </i>
    <i t="default" r="1">
      <x v="3"/>
    </i>
    <i r="1">
      <x v="7"/>
      <x v="11"/>
      <x v="1"/>
    </i>
    <i t="default" r="2">
      <x v="11"/>
    </i>
    <i t="default" r="1">
      <x v="7"/>
    </i>
    <i r="1">
      <x v="11"/>
      <x v="9"/>
      <x v="1"/>
    </i>
    <i r="3">
      <x v="3"/>
    </i>
    <i t="default" r="2">
      <x v="9"/>
    </i>
    <i t="default" r="1">
      <x v="11"/>
    </i>
    <i r="1">
      <x v="14"/>
      <x v="2"/>
      <x v="1"/>
    </i>
    <i t="default" r="2">
      <x v="2"/>
    </i>
    <i t="default" r="1">
      <x v="14"/>
    </i>
    <i r="1">
      <x v="15"/>
      <x v="11"/>
      <x v="1"/>
    </i>
    <i t="default" r="2">
      <x v="11"/>
    </i>
    <i t="default" r="1">
      <x v="15"/>
    </i>
    <i r="1">
      <x v="16"/>
      <x v="9"/>
      <x v="1"/>
    </i>
    <i t="default" r="2">
      <x v="9"/>
    </i>
    <i t="default" r="1">
      <x v="16"/>
    </i>
    <i r="1">
      <x v="17"/>
      <x v="5"/>
      <x v="1"/>
    </i>
    <i r="3">
      <x v="3"/>
    </i>
    <i t="default" r="2">
      <x v="5"/>
    </i>
    <i t="default" r="1">
      <x v="17"/>
    </i>
    <i r="1">
      <x v="19"/>
      <x/>
      <x v="1"/>
    </i>
    <i t="default" r="2">
      <x/>
    </i>
    <i t="default" r="1">
      <x v="19"/>
    </i>
    <i r="1">
      <x v="20"/>
      <x v="9"/>
      <x v="1"/>
    </i>
    <i t="default" r="2">
      <x v="9"/>
    </i>
    <i t="default" r="1">
      <x v="20"/>
    </i>
    <i t="default">
      <x v="2"/>
    </i>
    <i>
      <x v="3"/>
      <x v="1"/>
      <x v="5"/>
      <x v="3"/>
    </i>
    <i t="default" r="2">
      <x v="5"/>
    </i>
    <i t="default" r="1">
      <x v="1"/>
    </i>
    <i r="1">
      <x v="3"/>
      <x v="7"/>
      <x v="1"/>
    </i>
    <i t="default" r="2">
      <x v="7"/>
    </i>
    <i t="default" r="1">
      <x v="3"/>
    </i>
    <i r="1">
      <x v="4"/>
      <x v="3"/>
      <x v="1"/>
    </i>
    <i t="default" r="2">
      <x v="3"/>
    </i>
    <i t="default" r="1">
      <x v="4"/>
    </i>
    <i r="1">
      <x v="6"/>
      <x v="8"/>
      <x v="1"/>
    </i>
    <i t="default" r="2">
      <x v="8"/>
    </i>
    <i t="default" r="1">
      <x v="6"/>
    </i>
    <i r="1">
      <x v="10"/>
      <x v="4"/>
      <x v="1"/>
    </i>
    <i t="default" r="2">
      <x v="4"/>
    </i>
    <i t="default" r="1">
      <x v="10"/>
    </i>
    <i r="1">
      <x v="11"/>
      <x v="9"/>
      <x v="1"/>
    </i>
    <i t="default" r="2">
      <x v="9"/>
    </i>
    <i t="default" r="1">
      <x v="11"/>
    </i>
    <i r="1">
      <x v="12"/>
      <x v="10"/>
      <x v="1"/>
    </i>
    <i r="3">
      <x v="3"/>
    </i>
    <i t="default" r="2">
      <x v="10"/>
    </i>
    <i t="default" r="1">
      <x v="12"/>
    </i>
    <i r="1">
      <x v="14"/>
      <x v="2"/>
      <x v="1"/>
    </i>
    <i t="default" r="2">
      <x v="2"/>
    </i>
    <i t="default" r="1">
      <x v="14"/>
    </i>
    <i r="1">
      <x v="16"/>
      <x v="9"/>
      <x v="1"/>
    </i>
    <i t="default" r="2">
      <x v="9"/>
    </i>
    <i t="default" r="1">
      <x v="16"/>
    </i>
    <i r="1">
      <x v="17"/>
      <x v="5"/>
      <x v="1"/>
    </i>
    <i r="3">
      <x v="2"/>
    </i>
    <i r="3">
      <x v="3"/>
    </i>
    <i t="default" r="2">
      <x v="5"/>
    </i>
    <i t="default" r="1">
      <x v="17"/>
    </i>
    <i r="1">
      <x v="21"/>
      <x v="3"/>
      <x/>
    </i>
    <i r="3">
      <x v="1"/>
    </i>
    <i t="default" r="2">
      <x v="3"/>
    </i>
    <i t="default" r="1">
      <x v="21"/>
    </i>
    <i t="default">
      <x v="3"/>
    </i>
    <i>
      <x v="4"/>
      <x v="1"/>
      <x v="5"/>
      <x v="3"/>
    </i>
    <i t="default" r="2">
      <x v="5"/>
    </i>
    <i t="default" r="1">
      <x v="1"/>
    </i>
    <i r="1">
      <x v="12"/>
      <x v="10"/>
      <x v="1"/>
    </i>
    <i t="default" r="2">
      <x v="10"/>
    </i>
    <i t="default" r="1">
      <x v="12"/>
    </i>
    <i r="1">
      <x v="19"/>
      <x/>
      <x v="1"/>
    </i>
    <i r="3">
      <x v="3"/>
    </i>
    <i t="default" r="2">
      <x/>
    </i>
    <i t="default" r="1">
      <x v="19"/>
    </i>
    <i r="1">
      <x v="21"/>
      <x v="3"/>
      <x v="1"/>
    </i>
    <i t="default" r="2">
      <x v="3"/>
    </i>
    <i t="default" r="1">
      <x v="21"/>
    </i>
    <i t="default">
      <x v="4"/>
    </i>
    <i>
      <x v="5"/>
      <x v="1"/>
      <x v="5"/>
      <x v="1"/>
    </i>
    <i t="default" r="2">
      <x v="5"/>
    </i>
    <i t="default" r="1">
      <x v="1"/>
    </i>
    <i r="1">
      <x v="2"/>
      <x v="5"/>
      <x v="3"/>
    </i>
    <i t="default" r="2">
      <x v="5"/>
    </i>
    <i t="default" r="1">
      <x v="2"/>
    </i>
    <i r="1">
      <x v="11"/>
      <x v="9"/>
      <x v="1"/>
    </i>
    <i t="default" r="2">
      <x v="9"/>
    </i>
    <i t="default" r="1">
      <x v="11"/>
    </i>
    <i r="1">
      <x v="12"/>
      <x v="10"/>
      <x v="1"/>
    </i>
    <i t="default" r="2">
      <x v="10"/>
    </i>
    <i t="default" r="1">
      <x v="12"/>
    </i>
    <i t="default">
      <x v="5"/>
    </i>
    <i t="grand">
      <x/>
    </i>
  </rowItems>
  <colFields count="1">
    <field x="-2"/>
  </colFields>
  <colItems count="4">
    <i>
      <x/>
    </i>
    <i i="1">
      <x v="1"/>
    </i>
    <i i="2">
      <x v="2"/>
    </i>
    <i i="3">
      <x v="3"/>
    </i>
  </colItems>
  <dataFields count="4">
    <dataField name="VALOR ESTIMADO_x000a_ DEL DE SINIESTRO" fld="8" baseField="0" baseItem="0"/>
    <dataField name="VALOR_x000a_ PENDIENTE  / RESERVA " fld="9" baseField="0" baseItem="0"/>
    <dataField name=".VALOR PAGADO " fld="10" baseField="0" baseItem="0"/>
    <dataField name="Cantidad por Funcionario_x000a_ No. PROCESOS" fld="4" subtotal="count" baseField="0" baseItem="0"/>
  </dataFields>
  <formats count="26">
    <format dxfId="25">
      <pivotArea outline="0" collapsedLevelsAreSubtotals="1" fieldPosition="0"/>
    </format>
    <format dxfId="24">
      <pivotArea field="2" type="button" dataOnly="0" labelOnly="1" outline="0" axis="axisRow" fieldPosition="0"/>
    </format>
    <format dxfId="23">
      <pivotArea dataOnly="0" labelOnly="1" outline="0" fieldPosition="0">
        <references count="1">
          <reference field="2" count="1">
            <x v="0"/>
          </reference>
        </references>
      </pivotArea>
    </format>
    <format dxfId="22">
      <pivotArea dataOnly="0" labelOnly="1" outline="0" fieldPosition="0">
        <references count="1">
          <reference field="2" count="1" defaultSubtotal="1">
            <x v="0"/>
          </reference>
        </references>
      </pivotArea>
    </format>
    <format dxfId="21">
      <pivotArea dataOnly="0" labelOnly="1" outline="0" fieldPosition="0">
        <references count="1">
          <reference field="2" count="1">
            <x v="1"/>
          </reference>
        </references>
      </pivotArea>
    </format>
    <format dxfId="20">
      <pivotArea dataOnly="0" labelOnly="1" outline="0" fieldPosition="0">
        <references count="1">
          <reference field="2" count="1" defaultSubtotal="1">
            <x v="1"/>
          </reference>
        </references>
      </pivotArea>
    </format>
    <format dxfId="19">
      <pivotArea dataOnly="0" labelOnly="1" outline="0" fieldPosition="0">
        <references count="1">
          <reference field="2" count="1">
            <x v="2"/>
          </reference>
        </references>
      </pivotArea>
    </format>
    <format dxfId="18">
      <pivotArea dataOnly="0" labelOnly="1" outline="0" fieldPosition="0">
        <references count="1">
          <reference field="2" count="1" defaultSubtotal="1">
            <x v="2"/>
          </reference>
        </references>
      </pivotArea>
    </format>
    <format dxfId="17">
      <pivotArea dataOnly="0" labelOnly="1" outline="0" fieldPosition="0">
        <references count="1">
          <reference field="2" count="1">
            <x v="3"/>
          </reference>
        </references>
      </pivotArea>
    </format>
    <format dxfId="16">
      <pivotArea dataOnly="0" labelOnly="1" outline="0" fieldPosition="0">
        <references count="1">
          <reference field="2" count="1" defaultSubtotal="1">
            <x v="3"/>
          </reference>
        </references>
      </pivotArea>
    </format>
    <format dxfId="15">
      <pivotArea dataOnly="0" labelOnly="1" outline="0" fieldPosition="0">
        <references count="1">
          <reference field="2" count="1">
            <x v="4"/>
          </reference>
        </references>
      </pivotArea>
    </format>
    <format dxfId="14">
      <pivotArea dataOnly="0" labelOnly="1" outline="0" fieldPosition="0">
        <references count="1">
          <reference field="2" count="1" defaultSubtotal="1">
            <x v="4"/>
          </reference>
        </references>
      </pivotArea>
    </format>
    <format dxfId="13">
      <pivotArea dataOnly="0" labelOnly="1" outline="0" fieldPosition="0">
        <references count="1">
          <reference field="2" count="1">
            <x v="5"/>
          </reference>
        </references>
      </pivotArea>
    </format>
    <format dxfId="12">
      <pivotArea dataOnly="0" labelOnly="1" outline="0" fieldPosition="0">
        <references count="1">
          <reference field="2" count="1" defaultSubtotal="1">
            <x v="5"/>
          </reference>
        </references>
      </pivotArea>
    </format>
    <format dxfId="11">
      <pivotArea dataOnly="0" labelOnly="1" grandRow="1" outline="0" fieldPosition="0"/>
    </format>
    <format dxfId="10">
      <pivotArea field="5" type="button" dataOnly="0" labelOnly="1" outline="0" axis="axisRow" fieldPosition="1"/>
    </format>
    <format dxfId="9">
      <pivotArea field="7" type="button" dataOnly="0" labelOnly="1" outline="0" axis="axisRow" fieldPosition="2"/>
    </format>
    <format dxfId="8">
      <pivotArea dataOnly="0" labelOnly="1" outline="0" fieldPosition="0">
        <references count="1">
          <reference field="4294967294" count="2">
            <x v="2"/>
            <x v="3"/>
          </reference>
        </references>
      </pivotArea>
    </format>
    <format dxfId="7">
      <pivotArea dataOnly="0" labelOnly="1" outline="0" fieldPosition="0">
        <references count="1">
          <reference field="4294967294" count="1">
            <x v="0"/>
          </reference>
        </references>
      </pivotArea>
    </format>
    <format dxfId="6">
      <pivotArea dataOnly="0" labelOnly="1" outline="0" fieldPosition="0">
        <references count="1">
          <reference field="4294967294" count="1">
            <x v="1"/>
          </reference>
        </references>
      </pivotArea>
    </format>
    <format dxfId="5">
      <pivotArea outline="0" fieldPosition="0">
        <references count="1">
          <reference field="4294967294" count="1" selected="0">
            <x v="3"/>
          </reference>
        </references>
      </pivotArea>
    </format>
    <format dxfId="4">
      <pivotArea dataOnly="0" labelOnly="1" outline="0" fieldPosition="0">
        <references count="1">
          <reference field="4294967294" count="1">
            <x v="3"/>
          </reference>
        </references>
      </pivotArea>
    </format>
    <format dxfId="3">
      <pivotArea outline="0" fieldPosition="0">
        <references count="4">
          <reference field="4294967294" count="1" selected="0">
            <x v="3"/>
          </reference>
          <reference field="2" count="1" selected="0">
            <x v="0"/>
          </reference>
          <reference field="5" count="1" selected="0">
            <x v="5"/>
          </reference>
          <reference field="7" count="1" selected="0">
            <x v="10"/>
          </reference>
        </references>
      </pivotArea>
    </format>
    <format dxfId="2">
      <pivotArea outline="0" fieldPosition="0">
        <references count="1">
          <reference field="4294967294" count="1" selected="0">
            <x v="0"/>
          </reference>
        </references>
      </pivotArea>
    </format>
    <format dxfId="1">
      <pivotArea dataOnly="0" labelOnly="1" outline="0" fieldPosition="0">
        <references count="1">
          <reference field="4294967294" count="1">
            <x v="0"/>
          </reference>
        </references>
      </pivotArea>
    </format>
    <format dxfId="0">
      <pivotArea field="3" type="button" dataOnly="0" labelOnly="1" outline="0" axis="axisRow" fieldPosition="3"/>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AECB4-5A65-49AA-82E8-AA5F9CC04DA7}">
  <dimension ref="A1:H140"/>
  <sheetViews>
    <sheetView workbookViewId="0">
      <selection activeCell="D3" sqref="D3"/>
    </sheetView>
  </sheetViews>
  <sheetFormatPr baseColWidth="10" defaultRowHeight="13.2" x14ac:dyDescent="0.25"/>
  <cols>
    <col min="1" max="1" width="20.109375" style="56" bestFit="1" customWidth="1"/>
    <col min="2" max="2" width="13.5546875" style="57" customWidth="1"/>
    <col min="3" max="3" width="32.109375" style="57" bestFit="1" customWidth="1"/>
    <col min="4" max="4" width="23" style="65" bestFit="1" customWidth="1"/>
    <col min="5" max="5" width="18.88671875" bestFit="1" customWidth="1"/>
    <col min="6" max="6" width="13.5546875" bestFit="1" customWidth="1"/>
    <col min="7" max="7" width="16.6640625" style="56" bestFit="1" customWidth="1"/>
  </cols>
  <sheetData>
    <row r="1" spans="1:8" ht="48" customHeight="1" x14ac:dyDescent="0.25">
      <c r="A1" s="66" t="s">
        <v>204</v>
      </c>
      <c r="B1" s="66"/>
      <c r="C1" s="66"/>
      <c r="D1" s="66"/>
      <c r="E1" s="66"/>
      <c r="F1" s="66"/>
      <c r="G1" s="66"/>
    </row>
    <row r="3" spans="1:8" ht="52.8" x14ac:dyDescent="0.25">
      <c r="A3" s="59" t="s">
        <v>110</v>
      </c>
      <c r="B3" s="61" t="s">
        <v>196</v>
      </c>
      <c r="C3" s="61" t="s">
        <v>1</v>
      </c>
      <c r="D3" s="62" t="s">
        <v>111</v>
      </c>
      <c r="E3" s="62" t="s">
        <v>198</v>
      </c>
      <c r="F3" s="62" t="s">
        <v>205</v>
      </c>
      <c r="G3" s="63" t="s">
        <v>194</v>
      </c>
      <c r="H3" s="63" t="s">
        <v>199</v>
      </c>
    </row>
    <row r="4" spans="1:8" x14ac:dyDescent="0.25">
      <c r="A4" s="60">
        <v>2014</v>
      </c>
      <c r="B4">
        <v>6</v>
      </c>
      <c r="C4" t="s">
        <v>4</v>
      </c>
      <c r="D4" t="s">
        <v>116</v>
      </c>
      <c r="E4" s="64">
        <v>20000000</v>
      </c>
      <c r="F4" s="58">
        <v>10000000</v>
      </c>
      <c r="G4" s="58">
        <v>10000000</v>
      </c>
      <c r="H4" s="64">
        <v>1</v>
      </c>
    </row>
    <row r="5" spans="1:8" x14ac:dyDescent="0.25">
      <c r="B5"/>
      <c r="C5" t="s">
        <v>206</v>
      </c>
      <c r="D5"/>
      <c r="E5" s="64">
        <v>20000000</v>
      </c>
      <c r="F5" s="58">
        <v>10000000</v>
      </c>
      <c r="G5" s="58">
        <v>10000000</v>
      </c>
      <c r="H5" s="64">
        <v>1</v>
      </c>
    </row>
    <row r="6" spans="1:8" x14ac:dyDescent="0.25">
      <c r="B6" t="s">
        <v>167</v>
      </c>
      <c r="C6"/>
      <c r="D6"/>
      <c r="E6" s="64">
        <v>20000000</v>
      </c>
      <c r="F6" s="58">
        <v>10000000</v>
      </c>
      <c r="G6" s="58">
        <v>10000000</v>
      </c>
      <c r="H6" s="64">
        <v>1</v>
      </c>
    </row>
    <row r="7" spans="1:8" x14ac:dyDescent="0.25">
      <c r="B7">
        <v>9</v>
      </c>
      <c r="C7" t="s">
        <v>7</v>
      </c>
      <c r="D7" t="s">
        <v>119</v>
      </c>
      <c r="E7" s="64">
        <v>30000000</v>
      </c>
      <c r="F7" s="58">
        <v>0</v>
      </c>
      <c r="G7" s="58">
        <v>30000000</v>
      </c>
      <c r="H7" s="64">
        <v>1</v>
      </c>
    </row>
    <row r="8" spans="1:8" x14ac:dyDescent="0.25">
      <c r="B8"/>
      <c r="C8" t="s">
        <v>207</v>
      </c>
      <c r="D8"/>
      <c r="E8" s="64">
        <v>30000000</v>
      </c>
      <c r="F8" s="58">
        <v>0</v>
      </c>
      <c r="G8" s="58">
        <v>30000000</v>
      </c>
      <c r="H8" s="64">
        <v>1</v>
      </c>
    </row>
    <row r="9" spans="1:8" x14ac:dyDescent="0.25">
      <c r="B9" t="s">
        <v>168</v>
      </c>
      <c r="C9"/>
      <c r="D9"/>
      <c r="E9" s="64">
        <v>30000000</v>
      </c>
      <c r="F9" s="58">
        <v>0</v>
      </c>
      <c r="G9" s="58">
        <v>30000000</v>
      </c>
      <c r="H9" s="64">
        <v>1</v>
      </c>
    </row>
    <row r="10" spans="1:8" x14ac:dyDescent="0.25">
      <c r="B10">
        <v>10</v>
      </c>
      <c r="C10" t="s">
        <v>11</v>
      </c>
      <c r="D10" t="s">
        <v>119</v>
      </c>
      <c r="E10" s="64">
        <v>24000000</v>
      </c>
      <c r="F10" s="58">
        <v>0</v>
      </c>
      <c r="G10" s="58">
        <v>24000000</v>
      </c>
      <c r="H10" s="64">
        <v>1</v>
      </c>
    </row>
    <row r="11" spans="1:8" x14ac:dyDescent="0.25">
      <c r="B11"/>
      <c r="C11" t="s">
        <v>208</v>
      </c>
      <c r="D11"/>
      <c r="E11" s="64">
        <v>24000000</v>
      </c>
      <c r="F11" s="58">
        <v>0</v>
      </c>
      <c r="G11" s="58">
        <v>24000000</v>
      </c>
      <c r="H11" s="64">
        <v>1</v>
      </c>
    </row>
    <row r="12" spans="1:8" x14ac:dyDescent="0.25">
      <c r="B12" t="s">
        <v>169</v>
      </c>
      <c r="C12"/>
      <c r="D12"/>
      <c r="E12" s="64">
        <v>24000000</v>
      </c>
      <c r="F12" s="58">
        <v>0</v>
      </c>
      <c r="G12" s="58">
        <v>24000000</v>
      </c>
      <c r="H12" s="64">
        <v>1</v>
      </c>
    </row>
    <row r="13" spans="1:8" x14ac:dyDescent="0.25">
      <c r="B13">
        <v>14</v>
      </c>
      <c r="C13" t="s">
        <v>7</v>
      </c>
      <c r="D13" t="s">
        <v>116</v>
      </c>
      <c r="E13" s="64">
        <v>40000000</v>
      </c>
      <c r="F13" s="58">
        <v>20000000</v>
      </c>
      <c r="G13" s="58">
        <v>20000000</v>
      </c>
      <c r="H13" s="64">
        <v>2</v>
      </c>
    </row>
    <row r="14" spans="1:8" x14ac:dyDescent="0.25">
      <c r="B14"/>
      <c r="C14" t="s">
        <v>207</v>
      </c>
      <c r="D14"/>
      <c r="E14" s="64">
        <v>40000000</v>
      </c>
      <c r="F14" s="58">
        <v>20000000</v>
      </c>
      <c r="G14" s="58">
        <v>20000000</v>
      </c>
      <c r="H14" s="64">
        <v>2</v>
      </c>
    </row>
    <row r="15" spans="1:8" x14ac:dyDescent="0.25">
      <c r="B15" t="s">
        <v>170</v>
      </c>
      <c r="C15"/>
      <c r="D15"/>
      <c r="E15" s="64">
        <v>40000000</v>
      </c>
      <c r="F15" s="58">
        <v>20000000</v>
      </c>
      <c r="G15" s="58">
        <v>20000000</v>
      </c>
      <c r="H15" s="64">
        <v>2</v>
      </c>
    </row>
    <row r="16" spans="1:8" x14ac:dyDescent="0.25">
      <c r="B16">
        <v>18</v>
      </c>
      <c r="C16" t="s">
        <v>7</v>
      </c>
      <c r="D16" t="s">
        <v>119</v>
      </c>
      <c r="E16" s="64">
        <v>15517242</v>
      </c>
      <c r="F16" s="58">
        <v>0</v>
      </c>
      <c r="G16" s="58">
        <v>15517242</v>
      </c>
      <c r="H16" s="64">
        <v>1</v>
      </c>
    </row>
    <row r="17" spans="1:8" x14ac:dyDescent="0.25">
      <c r="B17"/>
      <c r="C17"/>
      <c r="D17" t="s">
        <v>116</v>
      </c>
      <c r="E17" s="64">
        <v>20000000</v>
      </c>
      <c r="F17" s="58">
        <v>11214656</v>
      </c>
      <c r="G17" s="58">
        <v>8785344</v>
      </c>
      <c r="H17" s="64">
        <v>1</v>
      </c>
    </row>
    <row r="18" spans="1:8" x14ac:dyDescent="0.25">
      <c r="B18"/>
      <c r="C18" t="s">
        <v>207</v>
      </c>
      <c r="D18"/>
      <c r="E18" s="64">
        <v>35517242</v>
      </c>
      <c r="F18" s="58">
        <v>11214656</v>
      </c>
      <c r="G18" s="58">
        <v>24302586</v>
      </c>
      <c r="H18" s="64">
        <v>2</v>
      </c>
    </row>
    <row r="19" spans="1:8" x14ac:dyDescent="0.25">
      <c r="B19" t="s">
        <v>171</v>
      </c>
      <c r="C19"/>
      <c r="D19"/>
      <c r="E19" s="64">
        <v>35517242</v>
      </c>
      <c r="F19" s="58">
        <v>11214656</v>
      </c>
      <c r="G19" s="58">
        <v>24302586</v>
      </c>
      <c r="H19" s="64">
        <v>2</v>
      </c>
    </row>
    <row r="20" spans="1:8" x14ac:dyDescent="0.25">
      <c r="A20" s="60" t="s">
        <v>172</v>
      </c>
      <c r="B20" s="56"/>
      <c r="C20" s="56"/>
      <c r="D20" s="56"/>
      <c r="E20" s="64">
        <v>149517242</v>
      </c>
      <c r="F20" s="58">
        <v>41214656</v>
      </c>
      <c r="G20" s="58">
        <v>108302586</v>
      </c>
      <c r="H20" s="64">
        <v>7</v>
      </c>
    </row>
    <row r="21" spans="1:8" x14ac:dyDescent="0.25">
      <c r="A21" s="60">
        <v>2015</v>
      </c>
      <c r="B21">
        <v>1</v>
      </c>
      <c r="C21" t="s">
        <v>7</v>
      </c>
      <c r="D21" t="s">
        <v>116</v>
      </c>
      <c r="E21" s="64">
        <v>30000000</v>
      </c>
      <c r="F21" s="58">
        <v>15000000</v>
      </c>
      <c r="G21" s="58">
        <v>15000000</v>
      </c>
      <c r="H21" s="64">
        <v>1</v>
      </c>
    </row>
    <row r="22" spans="1:8" x14ac:dyDescent="0.25">
      <c r="B22"/>
      <c r="C22" t="s">
        <v>207</v>
      </c>
      <c r="D22"/>
      <c r="E22" s="64">
        <v>30000000</v>
      </c>
      <c r="F22" s="58">
        <v>15000000</v>
      </c>
      <c r="G22" s="58">
        <v>15000000</v>
      </c>
      <c r="H22" s="64">
        <v>1</v>
      </c>
    </row>
    <row r="23" spans="1:8" x14ac:dyDescent="0.25">
      <c r="B23" t="s">
        <v>173</v>
      </c>
      <c r="C23"/>
      <c r="D23"/>
      <c r="E23" s="64">
        <v>30000000</v>
      </c>
      <c r="F23" s="58">
        <v>15000000</v>
      </c>
      <c r="G23" s="58">
        <v>15000000</v>
      </c>
      <c r="H23" s="64">
        <v>1</v>
      </c>
    </row>
    <row r="24" spans="1:8" x14ac:dyDescent="0.25">
      <c r="B24">
        <v>12</v>
      </c>
      <c r="C24" t="s">
        <v>2</v>
      </c>
      <c r="D24" t="s">
        <v>119</v>
      </c>
      <c r="E24" s="64">
        <v>20000000</v>
      </c>
      <c r="F24" s="58">
        <v>0</v>
      </c>
      <c r="G24" s="58">
        <v>20000000</v>
      </c>
      <c r="H24" s="64">
        <v>1</v>
      </c>
    </row>
    <row r="25" spans="1:8" x14ac:dyDescent="0.25">
      <c r="B25"/>
      <c r="C25"/>
      <c r="D25" t="s">
        <v>116</v>
      </c>
      <c r="E25" s="64">
        <v>20000000</v>
      </c>
      <c r="F25" s="58">
        <v>10000000</v>
      </c>
      <c r="G25" s="58">
        <v>10000000</v>
      </c>
      <c r="H25" s="64">
        <v>1</v>
      </c>
    </row>
    <row r="26" spans="1:8" x14ac:dyDescent="0.25">
      <c r="B26"/>
      <c r="C26" t="s">
        <v>209</v>
      </c>
      <c r="D26"/>
      <c r="E26" s="64">
        <v>40000000</v>
      </c>
      <c r="F26" s="58">
        <v>10000000</v>
      </c>
      <c r="G26" s="58">
        <v>30000000</v>
      </c>
      <c r="H26" s="64">
        <v>2</v>
      </c>
    </row>
    <row r="27" spans="1:8" x14ac:dyDescent="0.25">
      <c r="B27" t="s">
        <v>174</v>
      </c>
      <c r="C27"/>
      <c r="D27"/>
      <c r="E27" s="64">
        <v>40000000</v>
      </c>
      <c r="F27" s="58">
        <v>10000000</v>
      </c>
      <c r="G27" s="58">
        <v>30000000</v>
      </c>
      <c r="H27" s="64">
        <v>2</v>
      </c>
    </row>
    <row r="28" spans="1:8" x14ac:dyDescent="0.25">
      <c r="B28">
        <v>14</v>
      </c>
      <c r="C28" t="s">
        <v>7</v>
      </c>
      <c r="D28" t="s">
        <v>116</v>
      </c>
      <c r="E28" s="64">
        <v>20000000</v>
      </c>
      <c r="F28" s="58">
        <v>10000000</v>
      </c>
      <c r="G28" s="58">
        <v>10000000</v>
      </c>
      <c r="H28" s="64">
        <v>1</v>
      </c>
    </row>
    <row r="29" spans="1:8" x14ac:dyDescent="0.25">
      <c r="B29"/>
      <c r="C29" t="s">
        <v>207</v>
      </c>
      <c r="D29"/>
      <c r="E29" s="64">
        <v>20000000</v>
      </c>
      <c r="F29" s="58">
        <v>10000000</v>
      </c>
      <c r="G29" s="58">
        <v>10000000</v>
      </c>
      <c r="H29" s="64">
        <v>1</v>
      </c>
    </row>
    <row r="30" spans="1:8" x14ac:dyDescent="0.25">
      <c r="B30" t="s">
        <v>170</v>
      </c>
      <c r="C30"/>
      <c r="D30"/>
      <c r="E30" s="64">
        <v>20000000</v>
      </c>
      <c r="F30" s="58">
        <v>10000000</v>
      </c>
      <c r="G30" s="58">
        <v>10000000</v>
      </c>
      <c r="H30" s="64">
        <v>1</v>
      </c>
    </row>
    <row r="31" spans="1:8" x14ac:dyDescent="0.25">
      <c r="B31">
        <v>18</v>
      </c>
      <c r="C31" t="s">
        <v>7</v>
      </c>
      <c r="D31" t="s">
        <v>119</v>
      </c>
      <c r="E31" s="64">
        <v>32000000</v>
      </c>
      <c r="F31" s="58">
        <v>0</v>
      </c>
      <c r="G31" s="58">
        <v>32000000</v>
      </c>
      <c r="H31" s="64">
        <v>2</v>
      </c>
    </row>
    <row r="32" spans="1:8" x14ac:dyDescent="0.25">
      <c r="B32"/>
      <c r="C32" t="s">
        <v>207</v>
      </c>
      <c r="D32"/>
      <c r="E32" s="64">
        <v>32000000</v>
      </c>
      <c r="F32" s="58">
        <v>0</v>
      </c>
      <c r="G32" s="58">
        <v>32000000</v>
      </c>
      <c r="H32" s="64">
        <v>2</v>
      </c>
    </row>
    <row r="33" spans="1:8" x14ac:dyDescent="0.25">
      <c r="B33" t="s">
        <v>171</v>
      </c>
      <c r="C33"/>
      <c r="D33"/>
      <c r="E33" s="64">
        <v>32000000</v>
      </c>
      <c r="F33" s="58">
        <v>0</v>
      </c>
      <c r="G33" s="58">
        <v>32000000</v>
      </c>
      <c r="H33" s="64">
        <v>2</v>
      </c>
    </row>
    <row r="34" spans="1:8" x14ac:dyDescent="0.25">
      <c r="B34">
        <v>19</v>
      </c>
      <c r="C34" t="s">
        <v>10</v>
      </c>
      <c r="D34" t="s">
        <v>119</v>
      </c>
      <c r="E34" s="64">
        <v>6000000</v>
      </c>
      <c r="F34" s="58">
        <v>0</v>
      </c>
      <c r="G34" s="58">
        <v>6000000</v>
      </c>
      <c r="H34" s="64">
        <v>1</v>
      </c>
    </row>
    <row r="35" spans="1:8" x14ac:dyDescent="0.25">
      <c r="B35"/>
      <c r="C35" t="s">
        <v>210</v>
      </c>
      <c r="D35"/>
      <c r="E35" s="64">
        <v>6000000</v>
      </c>
      <c r="F35" s="58">
        <v>0</v>
      </c>
      <c r="G35" s="58">
        <v>6000000</v>
      </c>
      <c r="H35" s="64">
        <v>1</v>
      </c>
    </row>
    <row r="36" spans="1:8" x14ac:dyDescent="0.25">
      <c r="B36" t="s">
        <v>175</v>
      </c>
      <c r="C36"/>
      <c r="D36"/>
      <c r="E36" s="64">
        <v>6000000</v>
      </c>
      <c r="F36" s="58">
        <v>0</v>
      </c>
      <c r="G36" s="58">
        <v>6000000</v>
      </c>
      <c r="H36" s="64">
        <v>1</v>
      </c>
    </row>
    <row r="37" spans="1:8" x14ac:dyDescent="0.25">
      <c r="B37">
        <v>20</v>
      </c>
      <c r="C37" t="s">
        <v>3</v>
      </c>
      <c r="D37" t="s">
        <v>119</v>
      </c>
      <c r="E37" s="64">
        <v>25000000</v>
      </c>
      <c r="F37" s="58">
        <v>0</v>
      </c>
      <c r="G37" s="58">
        <v>25000000</v>
      </c>
      <c r="H37" s="64">
        <v>1</v>
      </c>
    </row>
    <row r="38" spans="1:8" x14ac:dyDescent="0.25">
      <c r="B38"/>
      <c r="C38" t="s">
        <v>211</v>
      </c>
      <c r="D38"/>
      <c r="E38" s="64">
        <v>25000000</v>
      </c>
      <c r="F38" s="58">
        <v>0</v>
      </c>
      <c r="G38" s="58">
        <v>25000000</v>
      </c>
      <c r="H38" s="64">
        <v>1</v>
      </c>
    </row>
    <row r="39" spans="1:8" x14ac:dyDescent="0.25">
      <c r="B39" t="s">
        <v>195</v>
      </c>
      <c r="C39"/>
      <c r="D39"/>
      <c r="E39" s="64">
        <v>25000000</v>
      </c>
      <c r="F39" s="58">
        <v>0</v>
      </c>
      <c r="G39" s="58">
        <v>25000000</v>
      </c>
      <c r="H39" s="64">
        <v>1</v>
      </c>
    </row>
    <row r="40" spans="1:8" x14ac:dyDescent="0.25">
      <c r="A40" s="60" t="s">
        <v>176</v>
      </c>
      <c r="B40" s="56"/>
      <c r="C40" s="56"/>
      <c r="D40" s="56"/>
      <c r="E40" s="64">
        <v>153000000</v>
      </c>
      <c r="F40" s="58">
        <v>35000000</v>
      </c>
      <c r="G40" s="58">
        <v>118000000</v>
      </c>
      <c r="H40" s="64">
        <v>8</v>
      </c>
    </row>
    <row r="41" spans="1:8" x14ac:dyDescent="0.25">
      <c r="A41" s="60">
        <v>2016</v>
      </c>
      <c r="B41">
        <v>1</v>
      </c>
      <c r="C41" t="s">
        <v>7</v>
      </c>
      <c r="D41" t="s">
        <v>119</v>
      </c>
      <c r="E41" s="64">
        <v>20000000</v>
      </c>
      <c r="F41" s="58">
        <v>10000000</v>
      </c>
      <c r="G41" s="58">
        <v>10000000</v>
      </c>
      <c r="H41" s="64">
        <v>1</v>
      </c>
    </row>
    <row r="42" spans="1:8" x14ac:dyDescent="0.25">
      <c r="B42"/>
      <c r="C42"/>
      <c r="D42" t="s">
        <v>116</v>
      </c>
      <c r="E42" s="64">
        <v>30000000</v>
      </c>
      <c r="F42" s="58">
        <v>15000000</v>
      </c>
      <c r="G42" s="58">
        <v>15000000</v>
      </c>
      <c r="H42" s="64">
        <v>1</v>
      </c>
    </row>
    <row r="43" spans="1:8" x14ac:dyDescent="0.25">
      <c r="B43"/>
      <c r="C43" t="s">
        <v>207</v>
      </c>
      <c r="D43"/>
      <c r="E43" s="64">
        <v>50000000</v>
      </c>
      <c r="F43" s="58">
        <v>25000000</v>
      </c>
      <c r="G43" s="58">
        <v>25000000</v>
      </c>
      <c r="H43" s="64">
        <v>2</v>
      </c>
    </row>
    <row r="44" spans="1:8" x14ac:dyDescent="0.25">
      <c r="B44" t="s">
        <v>173</v>
      </c>
      <c r="C44"/>
      <c r="D44"/>
      <c r="E44" s="64">
        <v>50000000</v>
      </c>
      <c r="F44" s="58">
        <v>25000000</v>
      </c>
      <c r="G44" s="58">
        <v>25000000</v>
      </c>
      <c r="H44" s="64">
        <v>2</v>
      </c>
    </row>
    <row r="45" spans="1:8" x14ac:dyDescent="0.25">
      <c r="B45">
        <v>4</v>
      </c>
      <c r="C45" t="s">
        <v>6</v>
      </c>
      <c r="D45" t="s">
        <v>116</v>
      </c>
      <c r="E45" s="64">
        <v>20000000</v>
      </c>
      <c r="F45" s="58">
        <v>10000000</v>
      </c>
      <c r="G45" s="58">
        <v>10000000</v>
      </c>
      <c r="H45" s="64">
        <v>1</v>
      </c>
    </row>
    <row r="46" spans="1:8" x14ac:dyDescent="0.25">
      <c r="B46"/>
      <c r="C46" t="s">
        <v>212</v>
      </c>
      <c r="D46"/>
      <c r="E46" s="64">
        <v>20000000</v>
      </c>
      <c r="F46" s="58">
        <v>10000000</v>
      </c>
      <c r="G46" s="58">
        <v>10000000</v>
      </c>
      <c r="H46" s="64">
        <v>1</v>
      </c>
    </row>
    <row r="47" spans="1:8" x14ac:dyDescent="0.25">
      <c r="B47" t="s">
        <v>177</v>
      </c>
      <c r="C47"/>
      <c r="D47"/>
      <c r="E47" s="64">
        <v>20000000</v>
      </c>
      <c r="F47" s="58">
        <v>10000000</v>
      </c>
      <c r="G47" s="58">
        <v>10000000</v>
      </c>
      <c r="H47" s="64">
        <v>1</v>
      </c>
    </row>
    <row r="48" spans="1:8" x14ac:dyDescent="0.25">
      <c r="B48">
        <v>8</v>
      </c>
      <c r="C48" t="s">
        <v>17</v>
      </c>
      <c r="D48" t="s">
        <v>119</v>
      </c>
      <c r="E48" s="64">
        <v>999999</v>
      </c>
      <c r="F48" s="58">
        <v>999999</v>
      </c>
      <c r="G48" s="58">
        <v>0</v>
      </c>
      <c r="H48" s="64">
        <v>1</v>
      </c>
    </row>
    <row r="49" spans="2:8" x14ac:dyDescent="0.25">
      <c r="B49"/>
      <c r="C49" t="s">
        <v>213</v>
      </c>
      <c r="D49"/>
      <c r="E49" s="64">
        <v>999999</v>
      </c>
      <c r="F49" s="58">
        <v>999999</v>
      </c>
      <c r="G49" s="58">
        <v>0</v>
      </c>
      <c r="H49" s="64">
        <v>1</v>
      </c>
    </row>
    <row r="50" spans="2:8" x14ac:dyDescent="0.25">
      <c r="B50" t="s">
        <v>178</v>
      </c>
      <c r="C50"/>
      <c r="D50"/>
      <c r="E50" s="64">
        <v>999999</v>
      </c>
      <c r="F50" s="58">
        <v>999999</v>
      </c>
      <c r="G50" s="58">
        <v>0</v>
      </c>
      <c r="H50" s="64">
        <v>1</v>
      </c>
    </row>
    <row r="51" spans="2:8" x14ac:dyDescent="0.25">
      <c r="B51">
        <v>12</v>
      </c>
      <c r="C51" t="s">
        <v>2</v>
      </c>
      <c r="D51" t="s">
        <v>119</v>
      </c>
      <c r="E51" s="64">
        <v>40000000</v>
      </c>
      <c r="F51" s="58">
        <v>16624009</v>
      </c>
      <c r="G51" s="58">
        <v>23375991</v>
      </c>
      <c r="H51" s="64">
        <v>2</v>
      </c>
    </row>
    <row r="52" spans="2:8" x14ac:dyDescent="0.25">
      <c r="B52"/>
      <c r="C52"/>
      <c r="D52" t="s">
        <v>116</v>
      </c>
      <c r="E52" s="64">
        <v>32000000</v>
      </c>
      <c r="F52" s="58"/>
      <c r="G52" s="58">
        <v>32000000</v>
      </c>
      <c r="H52" s="64">
        <v>1</v>
      </c>
    </row>
    <row r="53" spans="2:8" x14ac:dyDescent="0.25">
      <c r="B53"/>
      <c r="C53" t="s">
        <v>209</v>
      </c>
      <c r="D53"/>
      <c r="E53" s="64">
        <v>72000000</v>
      </c>
      <c r="F53" s="58">
        <v>16624009</v>
      </c>
      <c r="G53" s="58">
        <v>55375991</v>
      </c>
      <c r="H53" s="64">
        <v>3</v>
      </c>
    </row>
    <row r="54" spans="2:8" x14ac:dyDescent="0.25">
      <c r="B54" t="s">
        <v>174</v>
      </c>
      <c r="C54"/>
      <c r="D54"/>
      <c r="E54" s="64">
        <v>72000000</v>
      </c>
      <c r="F54" s="58">
        <v>16624009</v>
      </c>
      <c r="G54" s="58">
        <v>55375991</v>
      </c>
      <c r="H54" s="64">
        <v>3</v>
      </c>
    </row>
    <row r="55" spans="2:8" x14ac:dyDescent="0.25">
      <c r="B55">
        <v>15</v>
      </c>
      <c r="C55" t="s">
        <v>5</v>
      </c>
      <c r="D55" t="s">
        <v>119</v>
      </c>
      <c r="E55" s="64">
        <v>40000000</v>
      </c>
      <c r="F55" s="58">
        <v>20000000</v>
      </c>
      <c r="G55" s="58">
        <v>20000000</v>
      </c>
      <c r="H55" s="64">
        <v>1</v>
      </c>
    </row>
    <row r="56" spans="2:8" x14ac:dyDescent="0.25">
      <c r="B56"/>
      <c r="C56" t="s">
        <v>214</v>
      </c>
      <c r="D56"/>
      <c r="E56" s="64">
        <v>40000000</v>
      </c>
      <c r="F56" s="58">
        <v>20000000</v>
      </c>
      <c r="G56" s="58">
        <v>20000000</v>
      </c>
      <c r="H56" s="64">
        <v>1</v>
      </c>
    </row>
    <row r="57" spans="2:8" x14ac:dyDescent="0.25">
      <c r="B57" t="s">
        <v>179</v>
      </c>
      <c r="C57"/>
      <c r="D57"/>
      <c r="E57" s="64">
        <v>40000000</v>
      </c>
      <c r="F57" s="58">
        <v>20000000</v>
      </c>
      <c r="G57" s="58">
        <v>20000000</v>
      </c>
      <c r="H57" s="64">
        <v>1</v>
      </c>
    </row>
    <row r="58" spans="2:8" x14ac:dyDescent="0.25">
      <c r="B58">
        <v>16</v>
      </c>
      <c r="C58" t="s">
        <v>17</v>
      </c>
      <c r="D58" t="s">
        <v>119</v>
      </c>
      <c r="E58" s="64">
        <v>999999</v>
      </c>
      <c r="F58" s="58">
        <v>999999</v>
      </c>
      <c r="G58" s="58">
        <v>0</v>
      </c>
      <c r="H58" s="64">
        <v>1</v>
      </c>
    </row>
    <row r="59" spans="2:8" x14ac:dyDescent="0.25">
      <c r="B59"/>
      <c r="C59" t="s">
        <v>213</v>
      </c>
      <c r="D59"/>
      <c r="E59" s="64">
        <v>999999</v>
      </c>
      <c r="F59" s="58">
        <v>999999</v>
      </c>
      <c r="G59" s="58">
        <v>0</v>
      </c>
      <c r="H59" s="64">
        <v>1</v>
      </c>
    </row>
    <row r="60" spans="2:8" x14ac:dyDescent="0.25">
      <c r="B60" t="s">
        <v>180</v>
      </c>
      <c r="C60"/>
      <c r="D60"/>
      <c r="E60" s="64">
        <v>999999</v>
      </c>
      <c r="F60" s="58">
        <v>999999</v>
      </c>
      <c r="G60" s="58">
        <v>0</v>
      </c>
      <c r="H60" s="64">
        <v>1</v>
      </c>
    </row>
    <row r="61" spans="2:8" x14ac:dyDescent="0.25">
      <c r="B61">
        <v>17</v>
      </c>
      <c r="C61" t="s">
        <v>2</v>
      </c>
      <c r="D61" t="s">
        <v>119</v>
      </c>
      <c r="E61" s="64">
        <v>20000000</v>
      </c>
      <c r="F61" s="58">
        <v>0</v>
      </c>
      <c r="G61" s="58">
        <v>20000000</v>
      </c>
      <c r="H61" s="64">
        <v>1</v>
      </c>
    </row>
    <row r="62" spans="2:8" x14ac:dyDescent="0.25">
      <c r="B62"/>
      <c r="C62" t="s">
        <v>209</v>
      </c>
      <c r="D62"/>
      <c r="E62" s="64">
        <v>20000000</v>
      </c>
      <c r="F62" s="58">
        <v>0</v>
      </c>
      <c r="G62" s="58">
        <v>20000000</v>
      </c>
      <c r="H62" s="64">
        <v>1</v>
      </c>
    </row>
    <row r="63" spans="2:8" x14ac:dyDescent="0.25">
      <c r="B63" t="s">
        <v>181</v>
      </c>
      <c r="C63"/>
      <c r="D63"/>
      <c r="E63" s="64">
        <v>20000000</v>
      </c>
      <c r="F63" s="58">
        <v>0</v>
      </c>
      <c r="G63" s="58">
        <v>20000000</v>
      </c>
      <c r="H63" s="64">
        <v>1</v>
      </c>
    </row>
    <row r="64" spans="2:8" x14ac:dyDescent="0.25">
      <c r="B64">
        <v>18</v>
      </c>
      <c r="C64" t="s">
        <v>7</v>
      </c>
      <c r="D64" t="s">
        <v>119</v>
      </c>
      <c r="E64" s="64">
        <v>55000000</v>
      </c>
      <c r="F64" s="58">
        <v>10000000</v>
      </c>
      <c r="G64" s="58">
        <v>45000000</v>
      </c>
      <c r="H64" s="64">
        <v>2</v>
      </c>
    </row>
    <row r="65" spans="1:8" x14ac:dyDescent="0.25">
      <c r="B65"/>
      <c r="C65"/>
      <c r="D65" t="s">
        <v>116</v>
      </c>
      <c r="E65" s="64">
        <v>25000000</v>
      </c>
      <c r="F65" s="58">
        <v>15000000</v>
      </c>
      <c r="G65" s="58">
        <v>10000000</v>
      </c>
      <c r="H65" s="64">
        <v>1</v>
      </c>
    </row>
    <row r="66" spans="1:8" x14ac:dyDescent="0.25">
      <c r="B66"/>
      <c r="C66" t="s">
        <v>207</v>
      </c>
      <c r="D66"/>
      <c r="E66" s="64">
        <v>80000000</v>
      </c>
      <c r="F66" s="58">
        <v>25000000</v>
      </c>
      <c r="G66" s="58">
        <v>55000000</v>
      </c>
      <c r="H66" s="64">
        <v>3</v>
      </c>
    </row>
    <row r="67" spans="1:8" x14ac:dyDescent="0.25">
      <c r="B67" t="s">
        <v>171</v>
      </c>
      <c r="C67"/>
      <c r="D67"/>
      <c r="E67" s="64">
        <v>80000000</v>
      </c>
      <c r="F67" s="58">
        <v>25000000</v>
      </c>
      <c r="G67" s="58">
        <v>55000000</v>
      </c>
      <c r="H67" s="64">
        <v>3</v>
      </c>
    </row>
    <row r="68" spans="1:8" x14ac:dyDescent="0.25">
      <c r="B68">
        <v>20</v>
      </c>
      <c r="C68" t="s">
        <v>3</v>
      </c>
      <c r="D68" t="s">
        <v>119</v>
      </c>
      <c r="E68" s="64">
        <v>25000000</v>
      </c>
      <c r="F68" s="58">
        <v>0</v>
      </c>
      <c r="G68" s="58">
        <v>25000000</v>
      </c>
      <c r="H68" s="64">
        <v>1</v>
      </c>
    </row>
    <row r="69" spans="1:8" x14ac:dyDescent="0.25">
      <c r="B69"/>
      <c r="C69" t="s">
        <v>211</v>
      </c>
      <c r="D69"/>
      <c r="E69" s="64">
        <v>25000000</v>
      </c>
      <c r="F69" s="58">
        <v>0</v>
      </c>
      <c r="G69" s="58">
        <v>25000000</v>
      </c>
      <c r="H69" s="64">
        <v>1</v>
      </c>
    </row>
    <row r="70" spans="1:8" x14ac:dyDescent="0.25">
      <c r="B70" t="s">
        <v>195</v>
      </c>
      <c r="C70"/>
      <c r="D70"/>
      <c r="E70" s="64">
        <v>25000000</v>
      </c>
      <c r="F70" s="58">
        <v>0</v>
      </c>
      <c r="G70" s="58">
        <v>25000000</v>
      </c>
      <c r="H70" s="64">
        <v>1</v>
      </c>
    </row>
    <row r="71" spans="1:8" x14ac:dyDescent="0.25">
      <c r="B71">
        <v>21</v>
      </c>
      <c r="C71" t="s">
        <v>2</v>
      </c>
      <c r="D71" t="s">
        <v>119</v>
      </c>
      <c r="E71" s="64">
        <v>30000000</v>
      </c>
      <c r="F71" s="58">
        <v>0</v>
      </c>
      <c r="G71" s="58">
        <v>30000000</v>
      </c>
      <c r="H71" s="64">
        <v>1</v>
      </c>
    </row>
    <row r="72" spans="1:8" x14ac:dyDescent="0.25">
      <c r="B72"/>
      <c r="C72" t="s">
        <v>209</v>
      </c>
      <c r="D72"/>
      <c r="E72" s="64">
        <v>30000000</v>
      </c>
      <c r="F72" s="58">
        <v>0</v>
      </c>
      <c r="G72" s="58">
        <v>30000000</v>
      </c>
      <c r="H72" s="64">
        <v>1</v>
      </c>
    </row>
    <row r="73" spans="1:8" x14ac:dyDescent="0.25">
      <c r="B73" t="s">
        <v>182</v>
      </c>
      <c r="C73"/>
      <c r="D73"/>
      <c r="E73" s="64">
        <v>30000000</v>
      </c>
      <c r="F73" s="58">
        <v>0</v>
      </c>
      <c r="G73" s="58">
        <v>30000000</v>
      </c>
      <c r="H73" s="64">
        <v>1</v>
      </c>
    </row>
    <row r="74" spans="1:8" x14ac:dyDescent="0.25">
      <c r="A74" s="60" t="s">
        <v>183</v>
      </c>
      <c r="B74" s="56"/>
      <c r="C74" s="56"/>
      <c r="D74" s="56"/>
      <c r="E74" s="64">
        <v>338999998</v>
      </c>
      <c r="F74" s="58">
        <v>98624007</v>
      </c>
      <c r="G74" s="58">
        <v>240375991</v>
      </c>
      <c r="H74" s="64">
        <v>15</v>
      </c>
    </row>
    <row r="75" spans="1:8" x14ac:dyDescent="0.25">
      <c r="A75" s="60">
        <v>2017</v>
      </c>
      <c r="B75">
        <v>2</v>
      </c>
      <c r="C75" t="s">
        <v>7</v>
      </c>
      <c r="D75" t="s">
        <v>116</v>
      </c>
      <c r="E75" s="64">
        <v>150000000</v>
      </c>
      <c r="F75" s="58">
        <v>90000000</v>
      </c>
      <c r="G75" s="58">
        <v>60000000</v>
      </c>
      <c r="H75" s="64">
        <v>6</v>
      </c>
    </row>
    <row r="76" spans="1:8" x14ac:dyDescent="0.25">
      <c r="B76"/>
      <c r="C76" t="s">
        <v>207</v>
      </c>
      <c r="D76"/>
      <c r="E76" s="64">
        <v>150000000</v>
      </c>
      <c r="F76" s="58">
        <v>90000000</v>
      </c>
      <c r="G76" s="58">
        <v>60000000</v>
      </c>
      <c r="H76" s="64">
        <v>6</v>
      </c>
    </row>
    <row r="77" spans="1:8" x14ac:dyDescent="0.25">
      <c r="B77" t="s">
        <v>184</v>
      </c>
      <c r="C77"/>
      <c r="D77"/>
      <c r="E77" s="64">
        <v>150000000</v>
      </c>
      <c r="F77" s="58">
        <v>90000000</v>
      </c>
      <c r="G77" s="58">
        <v>60000000</v>
      </c>
      <c r="H77" s="64">
        <v>6</v>
      </c>
    </row>
    <row r="78" spans="1:8" x14ac:dyDescent="0.25">
      <c r="B78">
        <v>4</v>
      </c>
      <c r="C78" t="s">
        <v>6</v>
      </c>
      <c r="D78" t="s">
        <v>119</v>
      </c>
      <c r="E78" s="64">
        <v>10000000</v>
      </c>
      <c r="F78" s="58">
        <v>5000000</v>
      </c>
      <c r="G78" s="58">
        <v>5000000</v>
      </c>
      <c r="H78" s="64">
        <v>1</v>
      </c>
    </row>
    <row r="79" spans="1:8" x14ac:dyDescent="0.25">
      <c r="B79"/>
      <c r="C79" t="s">
        <v>212</v>
      </c>
      <c r="D79"/>
      <c r="E79" s="64">
        <v>10000000</v>
      </c>
      <c r="F79" s="58">
        <v>5000000</v>
      </c>
      <c r="G79" s="58">
        <v>5000000</v>
      </c>
      <c r="H79" s="64">
        <v>1</v>
      </c>
    </row>
    <row r="80" spans="1:8" x14ac:dyDescent="0.25">
      <c r="B80" t="s">
        <v>177</v>
      </c>
      <c r="C80"/>
      <c r="D80"/>
      <c r="E80" s="64">
        <v>10000000</v>
      </c>
      <c r="F80" s="58">
        <v>5000000</v>
      </c>
      <c r="G80" s="58">
        <v>5000000</v>
      </c>
      <c r="H80" s="64">
        <v>1</v>
      </c>
    </row>
    <row r="81" spans="2:8" x14ac:dyDescent="0.25">
      <c r="B81">
        <v>5</v>
      </c>
      <c r="C81" t="s">
        <v>8</v>
      </c>
      <c r="D81" t="s">
        <v>119</v>
      </c>
      <c r="E81" s="64">
        <v>28975100</v>
      </c>
      <c r="F81" s="58">
        <v>0</v>
      </c>
      <c r="G81" s="58">
        <v>28975100</v>
      </c>
      <c r="H81" s="64">
        <v>1</v>
      </c>
    </row>
    <row r="82" spans="2:8" x14ac:dyDescent="0.25">
      <c r="B82"/>
      <c r="C82" t="s">
        <v>215</v>
      </c>
      <c r="D82"/>
      <c r="E82" s="64">
        <v>28975100</v>
      </c>
      <c r="F82" s="58">
        <v>0</v>
      </c>
      <c r="G82" s="58">
        <v>28975100</v>
      </c>
      <c r="H82" s="64">
        <v>1</v>
      </c>
    </row>
    <row r="83" spans="2:8" x14ac:dyDescent="0.25">
      <c r="B83" t="s">
        <v>185</v>
      </c>
      <c r="C83"/>
      <c r="D83"/>
      <c r="E83" s="64">
        <v>28975100</v>
      </c>
      <c r="F83" s="58">
        <v>0</v>
      </c>
      <c r="G83" s="58">
        <v>28975100</v>
      </c>
      <c r="H83" s="64">
        <v>1</v>
      </c>
    </row>
    <row r="84" spans="2:8" x14ac:dyDescent="0.25">
      <c r="B84">
        <v>7</v>
      </c>
      <c r="C84" t="s">
        <v>16</v>
      </c>
      <c r="D84" t="s">
        <v>119</v>
      </c>
      <c r="E84" s="64">
        <v>20000000</v>
      </c>
      <c r="F84" s="58">
        <v>20000000</v>
      </c>
      <c r="G84" s="58">
        <v>0</v>
      </c>
      <c r="H84" s="64">
        <v>1</v>
      </c>
    </row>
    <row r="85" spans="2:8" x14ac:dyDescent="0.25">
      <c r="B85"/>
      <c r="C85" t="s">
        <v>216</v>
      </c>
      <c r="D85"/>
      <c r="E85" s="64">
        <v>20000000</v>
      </c>
      <c r="F85" s="58">
        <v>20000000</v>
      </c>
      <c r="G85" s="58">
        <v>0</v>
      </c>
      <c r="H85" s="64">
        <v>1</v>
      </c>
    </row>
    <row r="86" spans="2:8" x14ac:dyDescent="0.25">
      <c r="B86" t="s">
        <v>186</v>
      </c>
      <c r="C86"/>
      <c r="D86"/>
      <c r="E86" s="64">
        <v>20000000</v>
      </c>
      <c r="F86" s="58">
        <v>20000000</v>
      </c>
      <c r="G86" s="58">
        <v>0</v>
      </c>
      <c r="H86" s="64">
        <v>1</v>
      </c>
    </row>
    <row r="87" spans="2:8" x14ac:dyDescent="0.25">
      <c r="B87">
        <v>11</v>
      </c>
      <c r="C87" t="s">
        <v>9</v>
      </c>
      <c r="D87" t="s">
        <v>119</v>
      </c>
      <c r="E87" s="64">
        <v>20000000</v>
      </c>
      <c r="F87" s="58">
        <v>0</v>
      </c>
      <c r="G87" s="58">
        <v>20000000</v>
      </c>
      <c r="H87" s="64">
        <v>1</v>
      </c>
    </row>
    <row r="88" spans="2:8" x14ac:dyDescent="0.25">
      <c r="B88"/>
      <c r="C88" t="s">
        <v>217</v>
      </c>
      <c r="D88"/>
      <c r="E88" s="64">
        <v>20000000</v>
      </c>
      <c r="F88" s="58">
        <v>0</v>
      </c>
      <c r="G88" s="58">
        <v>20000000</v>
      </c>
      <c r="H88" s="64">
        <v>1</v>
      </c>
    </row>
    <row r="89" spans="2:8" x14ac:dyDescent="0.25">
      <c r="B89" t="s">
        <v>187</v>
      </c>
      <c r="C89"/>
      <c r="D89"/>
      <c r="E89" s="64">
        <v>20000000</v>
      </c>
      <c r="F89" s="58">
        <v>0</v>
      </c>
      <c r="G89" s="58">
        <v>20000000</v>
      </c>
      <c r="H89" s="64">
        <v>1</v>
      </c>
    </row>
    <row r="90" spans="2:8" x14ac:dyDescent="0.25">
      <c r="B90">
        <v>12</v>
      </c>
      <c r="C90" t="s">
        <v>2</v>
      </c>
      <c r="D90" t="s">
        <v>119</v>
      </c>
      <c r="E90" s="64">
        <v>40000000</v>
      </c>
      <c r="F90" s="58">
        <v>20000000</v>
      </c>
      <c r="G90" s="58">
        <v>20000000</v>
      </c>
      <c r="H90" s="64">
        <v>2</v>
      </c>
    </row>
    <row r="91" spans="2:8" x14ac:dyDescent="0.25">
      <c r="B91"/>
      <c r="C91" t="s">
        <v>209</v>
      </c>
      <c r="D91"/>
      <c r="E91" s="64">
        <v>40000000</v>
      </c>
      <c r="F91" s="58">
        <v>20000000</v>
      </c>
      <c r="G91" s="58">
        <v>20000000</v>
      </c>
      <c r="H91" s="64">
        <v>2</v>
      </c>
    </row>
    <row r="92" spans="2:8" x14ac:dyDescent="0.25">
      <c r="B92" t="s">
        <v>174</v>
      </c>
      <c r="C92"/>
      <c r="D92"/>
      <c r="E92" s="64">
        <v>40000000</v>
      </c>
      <c r="F92" s="58">
        <v>20000000</v>
      </c>
      <c r="G92" s="58">
        <v>20000000</v>
      </c>
      <c r="H92" s="64">
        <v>2</v>
      </c>
    </row>
    <row r="93" spans="2:8" x14ac:dyDescent="0.25">
      <c r="B93">
        <v>13</v>
      </c>
      <c r="C93" t="s">
        <v>4</v>
      </c>
      <c r="D93" t="s">
        <v>119</v>
      </c>
      <c r="E93" s="64">
        <v>20000000</v>
      </c>
      <c r="F93" s="58">
        <v>10000000</v>
      </c>
      <c r="G93" s="58">
        <v>10000000</v>
      </c>
      <c r="H93" s="64">
        <v>1</v>
      </c>
    </row>
    <row r="94" spans="2:8" x14ac:dyDescent="0.25">
      <c r="B94"/>
      <c r="C94"/>
      <c r="D94" t="s">
        <v>116</v>
      </c>
      <c r="E94" s="64">
        <v>25000000</v>
      </c>
      <c r="F94" s="58">
        <v>12500000</v>
      </c>
      <c r="G94" s="58">
        <v>12500000</v>
      </c>
      <c r="H94" s="64">
        <v>1</v>
      </c>
    </row>
    <row r="95" spans="2:8" x14ac:dyDescent="0.25">
      <c r="B95"/>
      <c r="C95" t="s">
        <v>206</v>
      </c>
      <c r="D95"/>
      <c r="E95" s="64">
        <v>45000000</v>
      </c>
      <c r="F95" s="58">
        <v>22500000</v>
      </c>
      <c r="G95" s="58">
        <v>22500000</v>
      </c>
      <c r="H95" s="64">
        <v>2</v>
      </c>
    </row>
    <row r="96" spans="2:8" x14ac:dyDescent="0.25">
      <c r="B96" t="s">
        <v>188</v>
      </c>
      <c r="C96"/>
      <c r="D96"/>
      <c r="E96" s="64">
        <v>45000000</v>
      </c>
      <c r="F96" s="58">
        <v>22500000</v>
      </c>
      <c r="G96" s="58">
        <v>22500000</v>
      </c>
      <c r="H96" s="64">
        <v>2</v>
      </c>
    </row>
    <row r="97" spans="1:8" x14ac:dyDescent="0.25">
      <c r="B97">
        <v>15</v>
      </c>
      <c r="C97" t="s">
        <v>5</v>
      </c>
      <c r="D97" t="s">
        <v>119</v>
      </c>
      <c r="E97" s="64">
        <v>20000000</v>
      </c>
      <c r="F97" s="58">
        <v>10000000</v>
      </c>
      <c r="G97" s="58">
        <v>10000000</v>
      </c>
      <c r="H97" s="64">
        <v>1</v>
      </c>
    </row>
    <row r="98" spans="1:8" x14ac:dyDescent="0.25">
      <c r="B98"/>
      <c r="C98" t="s">
        <v>214</v>
      </c>
      <c r="D98"/>
      <c r="E98" s="64">
        <v>20000000</v>
      </c>
      <c r="F98" s="58">
        <v>10000000</v>
      </c>
      <c r="G98" s="58">
        <v>10000000</v>
      </c>
      <c r="H98" s="64">
        <v>1</v>
      </c>
    </row>
    <row r="99" spans="1:8" x14ac:dyDescent="0.25">
      <c r="B99" t="s">
        <v>179</v>
      </c>
      <c r="C99"/>
      <c r="D99"/>
      <c r="E99" s="64">
        <v>20000000</v>
      </c>
      <c r="F99" s="58">
        <v>10000000</v>
      </c>
      <c r="G99" s="58">
        <v>10000000</v>
      </c>
      <c r="H99" s="64">
        <v>1</v>
      </c>
    </row>
    <row r="100" spans="1:8" x14ac:dyDescent="0.25">
      <c r="B100">
        <v>17</v>
      </c>
      <c r="C100" t="s">
        <v>2</v>
      </c>
      <c r="D100" t="s">
        <v>119</v>
      </c>
      <c r="E100" s="64">
        <v>50000000</v>
      </c>
      <c r="F100" s="58">
        <v>25000000</v>
      </c>
      <c r="G100" s="58">
        <v>25000000</v>
      </c>
      <c r="H100" s="64">
        <v>2</v>
      </c>
    </row>
    <row r="101" spans="1:8" x14ac:dyDescent="0.25">
      <c r="B101"/>
      <c r="C101" t="s">
        <v>209</v>
      </c>
      <c r="D101"/>
      <c r="E101" s="64">
        <v>50000000</v>
      </c>
      <c r="F101" s="58">
        <v>25000000</v>
      </c>
      <c r="G101" s="58">
        <v>25000000</v>
      </c>
      <c r="H101" s="64">
        <v>2</v>
      </c>
    </row>
    <row r="102" spans="1:8" x14ac:dyDescent="0.25">
      <c r="B102" t="s">
        <v>181</v>
      </c>
      <c r="C102"/>
      <c r="D102"/>
      <c r="E102" s="64">
        <v>50000000</v>
      </c>
      <c r="F102" s="58">
        <v>25000000</v>
      </c>
      <c r="G102" s="58">
        <v>25000000</v>
      </c>
      <c r="H102" s="64">
        <v>2</v>
      </c>
    </row>
    <row r="103" spans="1:8" x14ac:dyDescent="0.25">
      <c r="B103">
        <v>18</v>
      </c>
      <c r="C103" t="s">
        <v>7</v>
      </c>
      <c r="D103" t="s">
        <v>119</v>
      </c>
      <c r="E103" s="64">
        <v>20000000</v>
      </c>
      <c r="F103" s="58">
        <v>9554000</v>
      </c>
      <c r="G103" s="58">
        <v>10446000</v>
      </c>
      <c r="H103" s="64">
        <v>1</v>
      </c>
    </row>
    <row r="104" spans="1:8" x14ac:dyDescent="0.25">
      <c r="B104"/>
      <c r="C104"/>
      <c r="D104" t="s">
        <v>146</v>
      </c>
      <c r="E104" s="64">
        <v>20000000</v>
      </c>
      <c r="F104" s="58">
        <v>10000000</v>
      </c>
      <c r="G104" s="58">
        <v>10000000</v>
      </c>
      <c r="H104" s="64">
        <v>1</v>
      </c>
    </row>
    <row r="105" spans="1:8" x14ac:dyDescent="0.25">
      <c r="B105"/>
      <c r="C105"/>
      <c r="D105" t="s">
        <v>116</v>
      </c>
      <c r="E105" s="64">
        <v>15000000</v>
      </c>
      <c r="F105" s="58">
        <v>7500000</v>
      </c>
      <c r="G105" s="58">
        <v>7500000</v>
      </c>
      <c r="H105" s="64">
        <v>1</v>
      </c>
    </row>
    <row r="106" spans="1:8" x14ac:dyDescent="0.25">
      <c r="B106"/>
      <c r="C106" t="s">
        <v>207</v>
      </c>
      <c r="D106"/>
      <c r="E106" s="64">
        <v>55000000</v>
      </c>
      <c r="F106" s="58">
        <v>27054000</v>
      </c>
      <c r="G106" s="58">
        <v>27946000</v>
      </c>
      <c r="H106" s="64">
        <v>3</v>
      </c>
    </row>
    <row r="107" spans="1:8" x14ac:dyDescent="0.25">
      <c r="B107" t="s">
        <v>171</v>
      </c>
      <c r="C107"/>
      <c r="D107"/>
      <c r="E107" s="64">
        <v>55000000</v>
      </c>
      <c r="F107" s="58">
        <v>27054000</v>
      </c>
      <c r="G107" s="58">
        <v>27946000</v>
      </c>
      <c r="H107" s="64">
        <v>3</v>
      </c>
    </row>
    <row r="108" spans="1:8" x14ac:dyDescent="0.25">
      <c r="B108">
        <v>22</v>
      </c>
      <c r="C108" t="s">
        <v>8</v>
      </c>
      <c r="D108" t="s">
        <v>149</v>
      </c>
      <c r="E108" s="64">
        <v>25000000</v>
      </c>
      <c r="F108" s="58">
        <v>0</v>
      </c>
      <c r="G108" s="58">
        <v>25000000</v>
      </c>
      <c r="H108" s="64">
        <v>1</v>
      </c>
    </row>
    <row r="109" spans="1:8" x14ac:dyDescent="0.25">
      <c r="B109"/>
      <c r="C109"/>
      <c r="D109" t="s">
        <v>119</v>
      </c>
      <c r="E109" s="64">
        <v>20000000</v>
      </c>
      <c r="F109" s="58">
        <v>10000000</v>
      </c>
      <c r="G109" s="58">
        <v>10000000</v>
      </c>
      <c r="H109" s="64">
        <v>1</v>
      </c>
    </row>
    <row r="110" spans="1:8" x14ac:dyDescent="0.25">
      <c r="B110"/>
      <c r="C110" t="s">
        <v>215</v>
      </c>
      <c r="D110"/>
      <c r="E110" s="64">
        <v>45000000</v>
      </c>
      <c r="F110" s="58">
        <v>10000000</v>
      </c>
      <c r="G110" s="58">
        <v>35000000</v>
      </c>
      <c r="H110" s="64">
        <v>2</v>
      </c>
    </row>
    <row r="111" spans="1:8" x14ac:dyDescent="0.25">
      <c r="B111" t="s">
        <v>189</v>
      </c>
      <c r="C111"/>
      <c r="D111"/>
      <c r="E111" s="64">
        <v>45000000</v>
      </c>
      <c r="F111" s="58">
        <v>10000000</v>
      </c>
      <c r="G111" s="58">
        <v>35000000</v>
      </c>
      <c r="H111" s="64">
        <v>2</v>
      </c>
    </row>
    <row r="112" spans="1:8" x14ac:dyDescent="0.25">
      <c r="A112" s="60" t="s">
        <v>190</v>
      </c>
      <c r="B112" s="56"/>
      <c r="C112" s="56"/>
      <c r="D112" s="56"/>
      <c r="E112" s="64">
        <v>483975100</v>
      </c>
      <c r="F112" s="58">
        <v>229554000</v>
      </c>
      <c r="G112" s="58">
        <v>254421100</v>
      </c>
      <c r="H112" s="64">
        <v>22</v>
      </c>
    </row>
    <row r="113" spans="1:8" x14ac:dyDescent="0.25">
      <c r="A113" s="60">
        <v>2018</v>
      </c>
      <c r="B113">
        <v>2</v>
      </c>
      <c r="C113" t="s">
        <v>7</v>
      </c>
      <c r="D113" t="s">
        <v>116</v>
      </c>
      <c r="E113" s="64">
        <v>22000000</v>
      </c>
      <c r="F113" s="58">
        <v>11000000</v>
      </c>
      <c r="G113" s="58">
        <v>11000000</v>
      </c>
      <c r="H113" s="64">
        <v>1</v>
      </c>
    </row>
    <row r="114" spans="1:8" x14ac:dyDescent="0.25">
      <c r="B114"/>
      <c r="C114" t="s">
        <v>207</v>
      </c>
      <c r="D114"/>
      <c r="E114" s="64">
        <v>22000000</v>
      </c>
      <c r="F114" s="58">
        <v>11000000</v>
      </c>
      <c r="G114" s="58">
        <v>11000000</v>
      </c>
      <c r="H114" s="64">
        <v>1</v>
      </c>
    </row>
    <row r="115" spans="1:8" x14ac:dyDescent="0.25">
      <c r="B115" t="s">
        <v>184</v>
      </c>
      <c r="C115"/>
      <c r="D115"/>
      <c r="E115" s="64">
        <v>22000000</v>
      </c>
      <c r="F115" s="58">
        <v>11000000</v>
      </c>
      <c r="G115" s="58">
        <v>11000000</v>
      </c>
      <c r="H115" s="64">
        <v>1</v>
      </c>
    </row>
    <row r="116" spans="1:8" x14ac:dyDescent="0.25">
      <c r="B116">
        <v>13</v>
      </c>
      <c r="C116" t="s">
        <v>4</v>
      </c>
      <c r="D116" t="s">
        <v>119</v>
      </c>
      <c r="E116" s="64">
        <v>20000000</v>
      </c>
      <c r="F116" s="58">
        <v>10000000</v>
      </c>
      <c r="G116" s="58">
        <v>10000000</v>
      </c>
      <c r="H116" s="64">
        <v>1</v>
      </c>
    </row>
    <row r="117" spans="1:8" x14ac:dyDescent="0.25">
      <c r="B117"/>
      <c r="C117" t="s">
        <v>206</v>
      </c>
      <c r="D117"/>
      <c r="E117" s="64">
        <v>20000000</v>
      </c>
      <c r="F117" s="58">
        <v>10000000</v>
      </c>
      <c r="G117" s="58">
        <v>10000000</v>
      </c>
      <c r="H117" s="64">
        <v>1</v>
      </c>
    </row>
    <row r="118" spans="1:8" x14ac:dyDescent="0.25">
      <c r="B118" t="s">
        <v>188</v>
      </c>
      <c r="C118"/>
      <c r="D118"/>
      <c r="E118" s="64">
        <v>20000000</v>
      </c>
      <c r="F118" s="58">
        <v>10000000</v>
      </c>
      <c r="G118" s="58">
        <v>10000000</v>
      </c>
      <c r="H118" s="64">
        <v>1</v>
      </c>
    </row>
    <row r="119" spans="1:8" x14ac:dyDescent="0.25">
      <c r="B119">
        <v>20</v>
      </c>
      <c r="C119" t="s">
        <v>3</v>
      </c>
      <c r="D119" t="s">
        <v>119</v>
      </c>
      <c r="E119" s="64">
        <v>10000000</v>
      </c>
      <c r="F119" s="58">
        <v>0</v>
      </c>
      <c r="G119" s="58">
        <v>10000000</v>
      </c>
      <c r="H119" s="64">
        <v>1</v>
      </c>
    </row>
    <row r="120" spans="1:8" x14ac:dyDescent="0.25">
      <c r="B120"/>
      <c r="C120"/>
      <c r="D120" t="s">
        <v>116</v>
      </c>
      <c r="E120" s="64">
        <v>35000000</v>
      </c>
      <c r="F120" s="58">
        <v>17500000</v>
      </c>
      <c r="G120" s="58">
        <v>17500000</v>
      </c>
      <c r="H120" s="64">
        <v>1</v>
      </c>
    </row>
    <row r="121" spans="1:8" x14ac:dyDescent="0.25">
      <c r="B121"/>
      <c r="C121" t="s">
        <v>211</v>
      </c>
      <c r="D121"/>
      <c r="E121" s="64">
        <v>45000000</v>
      </c>
      <c r="F121" s="58">
        <v>17500000</v>
      </c>
      <c r="G121" s="58">
        <v>27500000</v>
      </c>
      <c r="H121" s="64">
        <v>2</v>
      </c>
    </row>
    <row r="122" spans="1:8" x14ac:dyDescent="0.25">
      <c r="B122" t="s">
        <v>195</v>
      </c>
      <c r="C122"/>
      <c r="D122"/>
      <c r="E122" s="64">
        <v>45000000</v>
      </c>
      <c r="F122" s="58">
        <v>17500000</v>
      </c>
      <c r="G122" s="58">
        <v>27500000</v>
      </c>
      <c r="H122" s="64">
        <v>2</v>
      </c>
    </row>
    <row r="123" spans="1:8" x14ac:dyDescent="0.25">
      <c r="B123">
        <v>22</v>
      </c>
      <c r="C123" t="s">
        <v>8</v>
      </c>
      <c r="D123" t="s">
        <v>119</v>
      </c>
      <c r="E123" s="64">
        <v>20000000</v>
      </c>
      <c r="F123" s="58">
        <v>10000000</v>
      </c>
      <c r="G123" s="58">
        <v>10000000</v>
      </c>
      <c r="H123" s="64">
        <v>1</v>
      </c>
    </row>
    <row r="124" spans="1:8" x14ac:dyDescent="0.25">
      <c r="B124"/>
      <c r="C124" t="s">
        <v>215</v>
      </c>
      <c r="D124"/>
      <c r="E124" s="64">
        <v>20000000</v>
      </c>
      <c r="F124" s="58">
        <v>10000000</v>
      </c>
      <c r="G124" s="58">
        <v>10000000</v>
      </c>
      <c r="H124" s="64">
        <v>1</v>
      </c>
    </row>
    <row r="125" spans="1:8" x14ac:dyDescent="0.25">
      <c r="B125" t="s">
        <v>189</v>
      </c>
      <c r="C125"/>
      <c r="D125"/>
      <c r="E125" s="64">
        <v>20000000</v>
      </c>
      <c r="F125" s="58">
        <v>10000000</v>
      </c>
      <c r="G125" s="58">
        <v>10000000</v>
      </c>
      <c r="H125" s="64">
        <v>1</v>
      </c>
    </row>
    <row r="126" spans="1:8" x14ac:dyDescent="0.25">
      <c r="A126" s="60" t="s">
        <v>191</v>
      </c>
      <c r="B126" s="56"/>
      <c r="C126" s="56"/>
      <c r="D126" s="56"/>
      <c r="E126" s="64">
        <v>107000000</v>
      </c>
      <c r="F126" s="58">
        <v>48500000</v>
      </c>
      <c r="G126" s="58">
        <v>58500000</v>
      </c>
      <c r="H126" s="64">
        <v>5</v>
      </c>
    </row>
    <row r="127" spans="1:8" x14ac:dyDescent="0.25">
      <c r="A127" s="60">
        <v>2019</v>
      </c>
      <c r="B127">
        <v>2</v>
      </c>
      <c r="C127" t="s">
        <v>7</v>
      </c>
      <c r="D127" t="s">
        <v>119</v>
      </c>
      <c r="E127" s="64">
        <v>30000000</v>
      </c>
      <c r="F127" s="58">
        <v>30000000</v>
      </c>
      <c r="G127" s="58">
        <v>0</v>
      </c>
      <c r="H127" s="64">
        <v>1</v>
      </c>
    </row>
    <row r="128" spans="1:8" x14ac:dyDescent="0.25">
      <c r="B128"/>
      <c r="C128" t="s">
        <v>207</v>
      </c>
      <c r="D128"/>
      <c r="E128" s="64">
        <v>30000000</v>
      </c>
      <c r="F128" s="58">
        <v>30000000</v>
      </c>
      <c r="G128" s="58">
        <v>0</v>
      </c>
      <c r="H128" s="64">
        <v>1</v>
      </c>
    </row>
    <row r="129" spans="1:8" x14ac:dyDescent="0.25">
      <c r="B129" t="s">
        <v>184</v>
      </c>
      <c r="C129"/>
      <c r="D129"/>
      <c r="E129" s="64">
        <v>30000000</v>
      </c>
      <c r="F129" s="58">
        <v>30000000</v>
      </c>
      <c r="G129" s="58">
        <v>0</v>
      </c>
      <c r="H129" s="64">
        <v>1</v>
      </c>
    </row>
    <row r="130" spans="1:8" x14ac:dyDescent="0.25">
      <c r="B130">
        <v>3</v>
      </c>
      <c r="C130" t="s">
        <v>7</v>
      </c>
      <c r="D130" t="s">
        <v>116</v>
      </c>
      <c r="E130" s="64">
        <v>30000000</v>
      </c>
      <c r="F130" s="58">
        <v>30000000</v>
      </c>
      <c r="G130" s="58">
        <v>0</v>
      </c>
      <c r="H130" s="64">
        <v>1</v>
      </c>
    </row>
    <row r="131" spans="1:8" x14ac:dyDescent="0.25">
      <c r="B131"/>
      <c r="C131" t="s">
        <v>207</v>
      </c>
      <c r="D131"/>
      <c r="E131" s="64">
        <v>30000000</v>
      </c>
      <c r="F131" s="58">
        <v>30000000</v>
      </c>
      <c r="G131" s="58">
        <v>0</v>
      </c>
      <c r="H131" s="64">
        <v>1</v>
      </c>
    </row>
    <row r="132" spans="1:8" x14ac:dyDescent="0.25">
      <c r="B132" t="s">
        <v>192</v>
      </c>
      <c r="C132"/>
      <c r="D132"/>
      <c r="E132" s="64">
        <v>30000000</v>
      </c>
      <c r="F132" s="58">
        <v>30000000</v>
      </c>
      <c r="G132" s="58">
        <v>0</v>
      </c>
      <c r="H132" s="64">
        <v>1</v>
      </c>
    </row>
    <row r="133" spans="1:8" x14ac:dyDescent="0.25">
      <c r="B133">
        <v>12</v>
      </c>
      <c r="C133" t="s">
        <v>2</v>
      </c>
      <c r="D133" t="s">
        <v>119</v>
      </c>
      <c r="E133" s="64">
        <v>25000000</v>
      </c>
      <c r="F133" s="58">
        <v>12500000</v>
      </c>
      <c r="G133" s="58">
        <v>12500000</v>
      </c>
      <c r="H133" s="64">
        <v>1</v>
      </c>
    </row>
    <row r="134" spans="1:8" x14ac:dyDescent="0.25">
      <c r="B134"/>
      <c r="C134" t="s">
        <v>209</v>
      </c>
      <c r="D134"/>
      <c r="E134" s="64">
        <v>25000000</v>
      </c>
      <c r="F134" s="58">
        <v>12500000</v>
      </c>
      <c r="G134" s="58">
        <v>12500000</v>
      </c>
      <c r="H134" s="64">
        <v>1</v>
      </c>
    </row>
    <row r="135" spans="1:8" x14ac:dyDescent="0.25">
      <c r="B135" t="s">
        <v>174</v>
      </c>
      <c r="C135"/>
      <c r="D135"/>
      <c r="E135" s="64">
        <v>25000000</v>
      </c>
      <c r="F135" s="58">
        <v>12500000</v>
      </c>
      <c r="G135" s="58">
        <v>12500000</v>
      </c>
      <c r="H135" s="64">
        <v>1</v>
      </c>
    </row>
    <row r="136" spans="1:8" x14ac:dyDescent="0.25">
      <c r="B136">
        <v>13</v>
      </c>
      <c r="C136" t="s">
        <v>4</v>
      </c>
      <c r="D136" t="s">
        <v>119</v>
      </c>
      <c r="E136" s="64">
        <v>65000000</v>
      </c>
      <c r="F136" s="58">
        <v>52500000</v>
      </c>
      <c r="G136" s="58">
        <v>12500000</v>
      </c>
      <c r="H136" s="64">
        <v>2</v>
      </c>
    </row>
    <row r="137" spans="1:8" x14ac:dyDescent="0.25">
      <c r="B137"/>
      <c r="C137" t="s">
        <v>206</v>
      </c>
      <c r="D137"/>
      <c r="E137" s="64">
        <v>65000000</v>
      </c>
      <c r="F137" s="58">
        <v>52500000</v>
      </c>
      <c r="G137" s="58">
        <v>12500000</v>
      </c>
      <c r="H137" s="64">
        <v>2</v>
      </c>
    </row>
    <row r="138" spans="1:8" x14ac:dyDescent="0.25">
      <c r="B138" t="s">
        <v>188</v>
      </c>
      <c r="C138"/>
      <c r="D138"/>
      <c r="E138" s="64">
        <v>65000000</v>
      </c>
      <c r="F138" s="58">
        <v>52500000</v>
      </c>
      <c r="G138" s="58">
        <v>12500000</v>
      </c>
      <c r="H138" s="64">
        <v>2</v>
      </c>
    </row>
    <row r="139" spans="1:8" x14ac:dyDescent="0.25">
      <c r="A139" s="60" t="s">
        <v>193</v>
      </c>
      <c r="B139" s="56"/>
      <c r="C139" s="56"/>
      <c r="D139" s="56"/>
      <c r="E139" s="64">
        <v>150000000</v>
      </c>
      <c r="F139" s="58">
        <v>125000000</v>
      </c>
      <c r="G139" s="58">
        <v>25000000</v>
      </c>
      <c r="H139" s="64">
        <v>5</v>
      </c>
    </row>
    <row r="140" spans="1:8" x14ac:dyDescent="0.25">
      <c r="A140" s="60" t="s">
        <v>15</v>
      </c>
      <c r="B140" s="56"/>
      <c r="C140" s="56"/>
      <c r="D140" s="56"/>
      <c r="E140" s="64">
        <v>1382492340</v>
      </c>
      <c r="F140" s="58">
        <v>577892663</v>
      </c>
      <c r="G140" s="58">
        <v>804599677</v>
      </c>
      <c r="H140" s="64">
        <v>62</v>
      </c>
    </row>
  </sheetData>
  <mergeCells count="1">
    <mergeCell ref="A1:G1"/>
  </mergeCell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72122-FCEC-48A6-83BD-716B02C1A594}">
  <dimension ref="A1:I67"/>
  <sheetViews>
    <sheetView workbookViewId="0">
      <pane ySplit="1" topLeftCell="A2" activePane="bottomLeft" state="frozen"/>
      <selection pane="bottomLeft" activeCell="D16" sqref="D16"/>
    </sheetView>
  </sheetViews>
  <sheetFormatPr baseColWidth="10" defaultColWidth="11.44140625" defaultRowHeight="14.4" x14ac:dyDescent="0.3"/>
  <cols>
    <col min="1" max="1" width="10.6640625" style="26" bestFit="1" customWidth="1"/>
    <col min="2" max="2" width="10.6640625" style="26" customWidth="1"/>
    <col min="3" max="3" width="28.5546875" style="26" customWidth="1"/>
    <col min="4" max="4" width="39.5546875" style="54" bestFit="1" customWidth="1"/>
    <col min="5" max="5" width="30.109375" style="55" bestFit="1" customWidth="1"/>
    <col min="6" max="6" width="34.5546875" style="26" bestFit="1" customWidth="1"/>
    <col min="7" max="7" width="19.44140625" style="26" bestFit="1" customWidth="1"/>
    <col min="8" max="8" width="12.5546875" style="26" bestFit="1" customWidth="1"/>
    <col min="9" max="9" width="12.6640625" style="26" bestFit="1" customWidth="1"/>
    <col min="10" max="16384" width="11.44140625" style="26"/>
  </cols>
  <sheetData>
    <row r="1" spans="1:9" ht="55.5" customHeight="1" thickBot="1" x14ac:dyDescent="0.35">
      <c r="A1" s="67"/>
      <c r="B1" s="67"/>
      <c r="C1" s="67"/>
      <c r="D1" s="67"/>
      <c r="E1" s="67"/>
      <c r="F1" s="67"/>
      <c r="G1" s="67"/>
      <c r="H1" s="67"/>
      <c r="I1" s="68"/>
    </row>
    <row r="2" spans="1:9" ht="43.2" x14ac:dyDescent="0.3">
      <c r="A2" s="27" t="s">
        <v>0</v>
      </c>
      <c r="B2" s="27" t="s">
        <v>110</v>
      </c>
      <c r="C2" s="27" t="s">
        <v>111</v>
      </c>
      <c r="D2" s="28" t="s">
        <v>112</v>
      </c>
      <c r="E2" s="27" t="s">
        <v>113</v>
      </c>
      <c r="F2" s="27" t="s">
        <v>1</v>
      </c>
      <c r="G2" s="29" t="s">
        <v>197</v>
      </c>
      <c r="H2" s="29" t="s">
        <v>114</v>
      </c>
      <c r="I2" s="29" t="s">
        <v>115</v>
      </c>
    </row>
    <row r="3" spans="1:9" x14ac:dyDescent="0.3">
      <c r="A3" s="31">
        <v>41900</v>
      </c>
      <c r="B3" s="32">
        <f t="shared" ref="B3:B34" si="0">YEAR(A3)</f>
        <v>2014</v>
      </c>
      <c r="C3" s="33" t="s">
        <v>116</v>
      </c>
      <c r="D3" s="34" t="s">
        <v>117</v>
      </c>
      <c r="E3" s="35">
        <v>6</v>
      </c>
      <c r="F3" s="34" t="s">
        <v>4</v>
      </c>
      <c r="G3" s="36">
        <v>20000000</v>
      </c>
      <c r="H3" s="36">
        <v>10000000</v>
      </c>
      <c r="I3" s="36">
        <v>10000000</v>
      </c>
    </row>
    <row r="4" spans="1:9" x14ac:dyDescent="0.3">
      <c r="A4" s="31">
        <v>41918</v>
      </c>
      <c r="B4" s="32">
        <f t="shared" si="0"/>
        <v>2014</v>
      </c>
      <c r="C4" s="33" t="s">
        <v>116</v>
      </c>
      <c r="D4" s="34" t="s">
        <v>118</v>
      </c>
      <c r="E4" s="35">
        <v>14</v>
      </c>
      <c r="F4" s="34" t="s">
        <v>7</v>
      </c>
      <c r="G4" s="36">
        <v>20000000</v>
      </c>
      <c r="H4" s="36">
        <v>10000000</v>
      </c>
      <c r="I4" s="36">
        <v>10000000</v>
      </c>
    </row>
    <row r="5" spans="1:9" x14ac:dyDescent="0.3">
      <c r="A5" s="31">
        <v>41953</v>
      </c>
      <c r="B5" s="32">
        <f t="shared" si="0"/>
        <v>2014</v>
      </c>
      <c r="C5" s="33" t="s">
        <v>119</v>
      </c>
      <c r="D5" s="34" t="s">
        <v>120</v>
      </c>
      <c r="E5" s="35">
        <v>18</v>
      </c>
      <c r="F5" s="34" t="s">
        <v>7</v>
      </c>
      <c r="G5" s="36">
        <v>15517242</v>
      </c>
      <c r="H5" s="30">
        <v>0</v>
      </c>
      <c r="I5" s="36">
        <v>15517242</v>
      </c>
    </row>
    <row r="6" spans="1:9" x14ac:dyDescent="0.3">
      <c r="A6" s="31">
        <v>41964</v>
      </c>
      <c r="B6" s="32">
        <f t="shared" si="0"/>
        <v>2014</v>
      </c>
      <c r="C6" s="33" t="s">
        <v>119</v>
      </c>
      <c r="D6" s="34" t="s">
        <v>121</v>
      </c>
      <c r="E6" s="35">
        <v>10</v>
      </c>
      <c r="F6" s="34" t="s">
        <v>11</v>
      </c>
      <c r="G6" s="36">
        <v>24000000</v>
      </c>
      <c r="H6" s="30">
        <v>0</v>
      </c>
      <c r="I6" s="36">
        <v>24000000</v>
      </c>
    </row>
    <row r="7" spans="1:9" x14ac:dyDescent="0.3">
      <c r="A7" s="38">
        <v>41964</v>
      </c>
      <c r="B7" s="32">
        <f t="shared" si="0"/>
        <v>2014</v>
      </c>
      <c r="C7" s="39" t="s">
        <v>119</v>
      </c>
      <c r="D7" s="40" t="s">
        <v>121</v>
      </c>
      <c r="E7" s="41">
        <v>9</v>
      </c>
      <c r="F7" s="34" t="s">
        <v>7</v>
      </c>
      <c r="G7" s="42">
        <v>30000000</v>
      </c>
      <c r="H7" s="37">
        <v>0</v>
      </c>
      <c r="I7" s="36">
        <v>30000000</v>
      </c>
    </row>
    <row r="8" spans="1:9" x14ac:dyDescent="0.3">
      <c r="A8" s="38">
        <v>41974</v>
      </c>
      <c r="B8" s="32">
        <f t="shared" si="0"/>
        <v>2014</v>
      </c>
      <c r="C8" s="33" t="s">
        <v>116</v>
      </c>
      <c r="D8" s="40" t="s">
        <v>122</v>
      </c>
      <c r="E8" s="41">
        <v>18</v>
      </c>
      <c r="F8" s="40" t="s">
        <v>7</v>
      </c>
      <c r="G8" s="42">
        <v>20000000</v>
      </c>
      <c r="H8" s="42">
        <v>11214656</v>
      </c>
      <c r="I8" s="36">
        <v>8785344</v>
      </c>
    </row>
    <row r="9" spans="1:9" x14ac:dyDescent="0.3">
      <c r="A9" s="38">
        <v>41981</v>
      </c>
      <c r="B9" s="32">
        <f t="shared" si="0"/>
        <v>2014</v>
      </c>
      <c r="C9" s="33" t="s">
        <v>116</v>
      </c>
      <c r="D9" s="40" t="s">
        <v>122</v>
      </c>
      <c r="E9" s="41">
        <v>14</v>
      </c>
      <c r="F9" s="34" t="s">
        <v>7</v>
      </c>
      <c r="G9" s="42">
        <v>20000000</v>
      </c>
      <c r="H9" s="42">
        <v>10000000</v>
      </c>
      <c r="I9" s="36">
        <v>10000000</v>
      </c>
    </row>
    <row r="10" spans="1:9" x14ac:dyDescent="0.3">
      <c r="A10" s="38">
        <v>42047</v>
      </c>
      <c r="B10" s="32">
        <f t="shared" si="0"/>
        <v>2015</v>
      </c>
      <c r="C10" s="39" t="s">
        <v>116</v>
      </c>
      <c r="D10" s="40" t="s">
        <v>123</v>
      </c>
      <c r="E10" s="41">
        <v>1</v>
      </c>
      <c r="F10" s="40" t="s">
        <v>7</v>
      </c>
      <c r="G10" s="42">
        <v>30000000</v>
      </c>
      <c r="H10" s="42">
        <v>15000000</v>
      </c>
      <c r="I10" s="36">
        <v>15000000</v>
      </c>
    </row>
    <row r="11" spans="1:9" x14ac:dyDescent="0.3">
      <c r="A11" s="38">
        <v>42156</v>
      </c>
      <c r="B11" s="32">
        <f t="shared" si="0"/>
        <v>2015</v>
      </c>
      <c r="C11" s="33" t="s">
        <v>119</v>
      </c>
      <c r="D11" s="40" t="s">
        <v>124</v>
      </c>
      <c r="E11" s="41">
        <v>19</v>
      </c>
      <c r="F11" s="34" t="s">
        <v>10</v>
      </c>
      <c r="G11" s="42">
        <v>6000000</v>
      </c>
      <c r="H11" s="37">
        <v>0</v>
      </c>
      <c r="I11" s="36">
        <v>6000000</v>
      </c>
    </row>
    <row r="12" spans="1:9" x14ac:dyDescent="0.3">
      <c r="A12" s="38">
        <v>42156</v>
      </c>
      <c r="B12" s="32">
        <f t="shared" si="0"/>
        <v>2015</v>
      </c>
      <c r="C12" s="33" t="s">
        <v>119</v>
      </c>
      <c r="D12" s="40" t="s">
        <v>124</v>
      </c>
      <c r="E12" s="41">
        <v>18</v>
      </c>
      <c r="F12" s="34" t="s">
        <v>7</v>
      </c>
      <c r="G12" s="42">
        <v>12000000</v>
      </c>
      <c r="H12" s="37">
        <v>0</v>
      </c>
      <c r="I12" s="36">
        <v>12000000</v>
      </c>
    </row>
    <row r="13" spans="1:9" x14ac:dyDescent="0.3">
      <c r="A13" s="38">
        <v>42228</v>
      </c>
      <c r="B13" s="32">
        <f t="shared" si="0"/>
        <v>2015</v>
      </c>
      <c r="C13" s="33" t="s">
        <v>116</v>
      </c>
      <c r="D13" s="40" t="s">
        <v>125</v>
      </c>
      <c r="E13" s="41">
        <v>14</v>
      </c>
      <c r="F13" s="34" t="s">
        <v>7</v>
      </c>
      <c r="G13" s="42">
        <v>20000000</v>
      </c>
      <c r="H13" s="42">
        <f>+G13-I13</f>
        <v>10000000</v>
      </c>
      <c r="I13" s="36">
        <v>10000000</v>
      </c>
    </row>
    <row r="14" spans="1:9" x14ac:dyDescent="0.3">
      <c r="A14" s="38">
        <v>42300</v>
      </c>
      <c r="B14" s="32">
        <f t="shared" si="0"/>
        <v>2015</v>
      </c>
      <c r="C14" s="33" t="s">
        <v>119</v>
      </c>
      <c r="D14" s="40" t="s">
        <v>126</v>
      </c>
      <c r="E14" s="41">
        <v>20</v>
      </c>
      <c r="F14" s="34" t="s">
        <v>3</v>
      </c>
      <c r="G14" s="42">
        <v>25000000</v>
      </c>
      <c r="H14" s="37">
        <v>0</v>
      </c>
      <c r="I14" s="36">
        <v>25000000</v>
      </c>
    </row>
    <row r="15" spans="1:9" s="43" customFormat="1" x14ac:dyDescent="0.3">
      <c r="A15" s="38">
        <v>42320</v>
      </c>
      <c r="B15" s="32">
        <f t="shared" si="0"/>
        <v>2015</v>
      </c>
      <c r="C15" s="39" t="s">
        <v>116</v>
      </c>
      <c r="D15" s="40" t="s">
        <v>127</v>
      </c>
      <c r="E15" s="41">
        <v>12</v>
      </c>
      <c r="F15" s="40" t="s">
        <v>2</v>
      </c>
      <c r="G15" s="42">
        <v>20000000</v>
      </c>
      <c r="H15" s="42">
        <v>10000000</v>
      </c>
      <c r="I15" s="36">
        <v>10000000</v>
      </c>
    </row>
    <row r="16" spans="1:9" ht="28.8" x14ac:dyDescent="0.3">
      <c r="A16" s="38">
        <v>42348</v>
      </c>
      <c r="B16" s="32">
        <f t="shared" si="0"/>
        <v>2015</v>
      </c>
      <c r="C16" s="39" t="s">
        <v>119</v>
      </c>
      <c r="D16" s="40" t="s">
        <v>128</v>
      </c>
      <c r="E16" s="41">
        <v>18</v>
      </c>
      <c r="F16" s="34" t="s">
        <v>7</v>
      </c>
      <c r="G16" s="42">
        <v>20000000</v>
      </c>
      <c r="H16" s="37">
        <v>0</v>
      </c>
      <c r="I16" s="36">
        <v>20000000</v>
      </c>
    </row>
    <row r="17" spans="1:9" ht="28.8" x14ac:dyDescent="0.3">
      <c r="A17" s="38">
        <v>42348</v>
      </c>
      <c r="B17" s="32">
        <f t="shared" si="0"/>
        <v>2015</v>
      </c>
      <c r="C17" s="39" t="s">
        <v>119</v>
      </c>
      <c r="D17" s="40" t="s">
        <v>128</v>
      </c>
      <c r="E17" s="35">
        <v>12</v>
      </c>
      <c r="F17" s="34" t="s">
        <v>2</v>
      </c>
      <c r="G17" s="42">
        <v>20000000</v>
      </c>
      <c r="H17" s="37">
        <v>0</v>
      </c>
      <c r="I17" s="36">
        <v>20000000</v>
      </c>
    </row>
    <row r="18" spans="1:9" x14ac:dyDescent="0.3">
      <c r="A18" s="38">
        <v>42408</v>
      </c>
      <c r="B18" s="32">
        <f t="shared" si="0"/>
        <v>2016</v>
      </c>
      <c r="C18" s="33" t="s">
        <v>119</v>
      </c>
      <c r="D18" s="40" t="s">
        <v>129</v>
      </c>
      <c r="E18" s="41">
        <v>18</v>
      </c>
      <c r="F18" s="40" t="s">
        <v>7</v>
      </c>
      <c r="G18" s="42">
        <v>20000000</v>
      </c>
      <c r="H18" s="42">
        <v>10000000</v>
      </c>
      <c r="I18" s="36">
        <v>10000000</v>
      </c>
    </row>
    <row r="19" spans="1:9" x14ac:dyDescent="0.3">
      <c r="A19" s="38">
        <v>42408</v>
      </c>
      <c r="B19" s="32">
        <f t="shared" si="0"/>
        <v>2016</v>
      </c>
      <c r="C19" s="33" t="s">
        <v>119</v>
      </c>
      <c r="D19" s="40" t="s">
        <v>130</v>
      </c>
      <c r="E19" s="41">
        <v>12</v>
      </c>
      <c r="F19" s="34" t="s">
        <v>2</v>
      </c>
      <c r="G19" s="42">
        <v>20000000</v>
      </c>
      <c r="H19" s="42">
        <v>8000000</v>
      </c>
      <c r="I19" s="36">
        <v>12000000</v>
      </c>
    </row>
    <row r="20" spans="1:9" x14ac:dyDescent="0.3">
      <c r="A20" s="38">
        <v>42408</v>
      </c>
      <c r="B20" s="32">
        <f t="shared" si="0"/>
        <v>2016</v>
      </c>
      <c r="C20" s="39" t="s">
        <v>119</v>
      </c>
      <c r="D20" s="40" t="s">
        <v>130</v>
      </c>
      <c r="E20" s="41">
        <v>1</v>
      </c>
      <c r="F20" s="34" t="s">
        <v>7</v>
      </c>
      <c r="G20" s="44">
        <v>20000000</v>
      </c>
      <c r="H20" s="44">
        <v>10000000</v>
      </c>
      <c r="I20" s="36">
        <v>10000000</v>
      </c>
    </row>
    <row r="21" spans="1:9" x14ac:dyDescent="0.3">
      <c r="A21" s="38">
        <v>42460</v>
      </c>
      <c r="B21" s="32">
        <f t="shared" si="0"/>
        <v>2016</v>
      </c>
      <c r="C21" s="39" t="s">
        <v>119</v>
      </c>
      <c r="D21" s="40" t="s">
        <v>131</v>
      </c>
      <c r="E21" s="41">
        <v>18</v>
      </c>
      <c r="F21" s="34" t="s">
        <v>7</v>
      </c>
      <c r="G21" s="44">
        <v>35000000</v>
      </c>
      <c r="H21" s="45">
        <v>0</v>
      </c>
      <c r="I21" s="36">
        <v>35000000</v>
      </c>
    </row>
    <row r="22" spans="1:9" x14ac:dyDescent="0.3">
      <c r="A22" s="38">
        <v>42460</v>
      </c>
      <c r="B22" s="32">
        <f t="shared" si="0"/>
        <v>2016</v>
      </c>
      <c r="C22" s="39" t="s">
        <v>119</v>
      </c>
      <c r="D22" s="40" t="s">
        <v>131</v>
      </c>
      <c r="E22" s="41">
        <v>17</v>
      </c>
      <c r="F22" s="40" t="s">
        <v>2</v>
      </c>
      <c r="G22" s="42">
        <v>20000000</v>
      </c>
      <c r="H22" s="37">
        <v>0</v>
      </c>
      <c r="I22" s="36">
        <v>20000000</v>
      </c>
    </row>
    <row r="23" spans="1:9" x14ac:dyDescent="0.3">
      <c r="A23" s="46">
        <v>42480</v>
      </c>
      <c r="B23" s="32">
        <f t="shared" si="0"/>
        <v>2016</v>
      </c>
      <c r="C23" s="39" t="s">
        <v>119</v>
      </c>
      <c r="D23" s="47" t="s">
        <v>132</v>
      </c>
      <c r="E23" s="41">
        <v>12</v>
      </c>
      <c r="F23" s="34" t="s">
        <v>2</v>
      </c>
      <c r="G23" s="48">
        <v>20000000</v>
      </c>
      <c r="H23" s="48">
        <v>8624009</v>
      </c>
      <c r="I23" s="49">
        <v>11375991</v>
      </c>
    </row>
    <row r="24" spans="1:9" x14ac:dyDescent="0.3">
      <c r="A24" s="38">
        <v>42494</v>
      </c>
      <c r="B24" s="32">
        <f t="shared" si="0"/>
        <v>2016</v>
      </c>
      <c r="C24" s="39" t="s">
        <v>116</v>
      </c>
      <c r="D24" s="40" t="s">
        <v>133</v>
      </c>
      <c r="E24" s="41">
        <v>12</v>
      </c>
      <c r="F24" s="34" t="s">
        <v>2</v>
      </c>
      <c r="G24" s="42">
        <v>32000000</v>
      </c>
      <c r="H24" s="42"/>
      <c r="I24" s="36">
        <f>+G24</f>
        <v>32000000</v>
      </c>
    </row>
    <row r="25" spans="1:9" x14ac:dyDescent="0.3">
      <c r="A25" s="38">
        <v>42496</v>
      </c>
      <c r="B25" s="32">
        <f t="shared" si="0"/>
        <v>2016</v>
      </c>
      <c r="C25" s="39" t="s">
        <v>116</v>
      </c>
      <c r="D25" s="40" t="s">
        <v>134</v>
      </c>
      <c r="E25" s="41">
        <v>4</v>
      </c>
      <c r="F25" s="40" t="s">
        <v>6</v>
      </c>
      <c r="G25" s="42">
        <v>20000000</v>
      </c>
      <c r="H25" s="42">
        <v>10000000</v>
      </c>
      <c r="I25" s="36">
        <v>10000000</v>
      </c>
    </row>
    <row r="26" spans="1:9" x14ac:dyDescent="0.3">
      <c r="A26" s="38">
        <v>42507</v>
      </c>
      <c r="B26" s="32">
        <f t="shared" si="0"/>
        <v>2016</v>
      </c>
      <c r="C26" s="39" t="s">
        <v>119</v>
      </c>
      <c r="D26" s="40" t="s">
        <v>135</v>
      </c>
      <c r="E26" s="41">
        <v>15</v>
      </c>
      <c r="F26" s="34" t="s">
        <v>5</v>
      </c>
      <c r="G26" s="42">
        <v>40000000</v>
      </c>
      <c r="H26" s="42">
        <v>20000000</v>
      </c>
      <c r="I26" s="36">
        <v>20000000</v>
      </c>
    </row>
    <row r="27" spans="1:9" x14ac:dyDescent="0.3">
      <c r="A27" s="38">
        <v>42530</v>
      </c>
      <c r="B27" s="32">
        <f t="shared" si="0"/>
        <v>2016</v>
      </c>
      <c r="C27" s="39" t="s">
        <v>116</v>
      </c>
      <c r="D27" s="40" t="s">
        <v>136</v>
      </c>
      <c r="E27" s="41">
        <v>1</v>
      </c>
      <c r="F27" s="34" t="s">
        <v>7</v>
      </c>
      <c r="G27" s="42">
        <v>30000000</v>
      </c>
      <c r="H27" s="42">
        <f>+G27-I27</f>
        <v>15000000</v>
      </c>
      <c r="I27" s="36">
        <v>15000000</v>
      </c>
    </row>
    <row r="28" spans="1:9" x14ac:dyDescent="0.3">
      <c r="A28" s="38">
        <v>42562</v>
      </c>
      <c r="B28" s="32">
        <f t="shared" si="0"/>
        <v>2016</v>
      </c>
      <c r="C28" s="39" t="s">
        <v>119</v>
      </c>
      <c r="D28" s="40" t="s">
        <v>137</v>
      </c>
      <c r="E28" s="41">
        <v>20</v>
      </c>
      <c r="F28" s="34" t="s">
        <v>3</v>
      </c>
      <c r="G28" s="42">
        <v>25000000</v>
      </c>
      <c r="H28" s="42">
        <v>0</v>
      </c>
      <c r="I28" s="36">
        <f>+G28</f>
        <v>25000000</v>
      </c>
    </row>
    <row r="29" spans="1:9" x14ac:dyDescent="0.3">
      <c r="A29" s="38">
        <v>42584</v>
      </c>
      <c r="B29" s="32">
        <f t="shared" si="0"/>
        <v>2016</v>
      </c>
      <c r="C29" s="39" t="s">
        <v>116</v>
      </c>
      <c r="D29" s="40" t="s">
        <v>138</v>
      </c>
      <c r="E29" s="41">
        <v>18</v>
      </c>
      <c r="F29" s="40" t="s">
        <v>7</v>
      </c>
      <c r="G29" s="42">
        <v>25000000</v>
      </c>
      <c r="H29" s="42">
        <f>+G29-I29</f>
        <v>15000000</v>
      </c>
      <c r="I29" s="42">
        <v>10000000</v>
      </c>
    </row>
    <row r="30" spans="1:9" x14ac:dyDescent="0.3">
      <c r="A30" s="38">
        <v>42591</v>
      </c>
      <c r="B30" s="32">
        <f t="shared" si="0"/>
        <v>2016</v>
      </c>
      <c r="C30" s="39" t="s">
        <v>119</v>
      </c>
      <c r="D30" s="40" t="s">
        <v>139</v>
      </c>
      <c r="E30" s="41">
        <v>16</v>
      </c>
      <c r="F30" s="34"/>
      <c r="G30" s="42">
        <v>999999</v>
      </c>
      <c r="H30" s="42">
        <v>999999</v>
      </c>
      <c r="I30" s="42">
        <v>0</v>
      </c>
    </row>
    <row r="31" spans="1:9" x14ac:dyDescent="0.3">
      <c r="A31" s="38">
        <v>42591</v>
      </c>
      <c r="B31" s="32">
        <f t="shared" si="0"/>
        <v>2016</v>
      </c>
      <c r="C31" s="39" t="s">
        <v>119</v>
      </c>
      <c r="D31" s="40" t="s">
        <v>139</v>
      </c>
      <c r="E31" s="41">
        <v>8</v>
      </c>
      <c r="F31" s="40"/>
      <c r="G31" s="42">
        <v>999999</v>
      </c>
      <c r="H31" s="42">
        <v>999999</v>
      </c>
      <c r="I31" s="42">
        <v>0</v>
      </c>
    </row>
    <row r="32" spans="1:9" s="43" customFormat="1" x14ac:dyDescent="0.3">
      <c r="A32" s="38">
        <v>42691</v>
      </c>
      <c r="B32" s="32">
        <f t="shared" si="0"/>
        <v>2016</v>
      </c>
      <c r="C32" s="39" t="s">
        <v>119</v>
      </c>
      <c r="D32" s="40" t="s">
        <v>140</v>
      </c>
      <c r="E32" s="41">
        <v>21</v>
      </c>
      <c r="F32" s="34" t="s">
        <v>2</v>
      </c>
      <c r="G32" s="42">
        <v>30000000</v>
      </c>
      <c r="H32" s="42">
        <v>0</v>
      </c>
      <c r="I32" s="42">
        <f>+G32</f>
        <v>30000000</v>
      </c>
    </row>
    <row r="33" spans="1:9" x14ac:dyDescent="0.3">
      <c r="A33" s="46">
        <v>42753</v>
      </c>
      <c r="B33" s="32">
        <f t="shared" si="0"/>
        <v>2017</v>
      </c>
      <c r="C33" s="39" t="s">
        <v>116</v>
      </c>
      <c r="D33" s="47" t="s">
        <v>141</v>
      </c>
      <c r="E33" s="41">
        <v>13</v>
      </c>
      <c r="F33" s="34" t="s">
        <v>4</v>
      </c>
      <c r="G33" s="48">
        <v>25000000</v>
      </c>
      <c r="H33" s="48">
        <v>12500000</v>
      </c>
      <c r="I33" s="48">
        <f>+G33-H33</f>
        <v>12500000</v>
      </c>
    </row>
    <row r="34" spans="1:9" x14ac:dyDescent="0.3">
      <c r="A34" s="38">
        <v>42758</v>
      </c>
      <c r="B34" s="32">
        <f t="shared" si="0"/>
        <v>2017</v>
      </c>
      <c r="C34" s="39" t="s">
        <v>119</v>
      </c>
      <c r="D34" s="40" t="s">
        <v>142</v>
      </c>
      <c r="E34" s="41">
        <v>17</v>
      </c>
      <c r="F34" s="34" t="s">
        <v>2</v>
      </c>
      <c r="G34" s="42">
        <v>20000000</v>
      </c>
      <c r="H34" s="42">
        <v>10000000</v>
      </c>
      <c r="I34" s="42">
        <v>10000000</v>
      </c>
    </row>
    <row r="35" spans="1:9" x14ac:dyDescent="0.3">
      <c r="A35" s="38">
        <v>42758</v>
      </c>
      <c r="B35" s="32">
        <f t="shared" ref="B35:B66" si="1">YEAR(A35)</f>
        <v>2017</v>
      </c>
      <c r="C35" s="39" t="s">
        <v>119</v>
      </c>
      <c r="D35" s="40" t="s">
        <v>142</v>
      </c>
      <c r="E35" s="41">
        <v>13</v>
      </c>
      <c r="F35" s="34" t="s">
        <v>4</v>
      </c>
      <c r="G35" s="42">
        <v>20000000</v>
      </c>
      <c r="H35" s="42">
        <v>10000000</v>
      </c>
      <c r="I35" s="42">
        <v>10000000</v>
      </c>
    </row>
    <row r="36" spans="1:9" x14ac:dyDescent="0.3">
      <c r="A36" s="38">
        <v>42758</v>
      </c>
      <c r="B36" s="32">
        <f t="shared" si="1"/>
        <v>2017</v>
      </c>
      <c r="C36" s="39" t="s">
        <v>119</v>
      </c>
      <c r="D36" s="40" t="s">
        <v>142</v>
      </c>
      <c r="E36" s="41">
        <v>12</v>
      </c>
      <c r="F36" s="34" t="s">
        <v>2</v>
      </c>
      <c r="G36" s="42">
        <v>20000000</v>
      </c>
      <c r="H36" s="42">
        <v>10000000</v>
      </c>
      <c r="I36" s="42">
        <v>10000000</v>
      </c>
    </row>
    <row r="37" spans="1:9" x14ac:dyDescent="0.3">
      <c r="A37" s="38">
        <v>42775</v>
      </c>
      <c r="B37" s="32">
        <f t="shared" si="1"/>
        <v>2017</v>
      </c>
      <c r="C37" s="39" t="s">
        <v>116</v>
      </c>
      <c r="D37" s="40" t="s">
        <v>143</v>
      </c>
      <c r="E37" s="41">
        <v>18</v>
      </c>
      <c r="F37" s="40" t="s">
        <v>7</v>
      </c>
      <c r="G37" s="42">
        <v>15000000</v>
      </c>
      <c r="H37" s="42">
        <f>+G37-I37</f>
        <v>7500000</v>
      </c>
      <c r="I37" s="42">
        <v>7500000</v>
      </c>
    </row>
    <row r="38" spans="1:9" x14ac:dyDescent="0.3">
      <c r="A38" s="38">
        <v>42812</v>
      </c>
      <c r="B38" s="32">
        <f t="shared" si="1"/>
        <v>2017</v>
      </c>
      <c r="C38" s="39" t="s">
        <v>119</v>
      </c>
      <c r="D38" s="40" t="s">
        <v>144</v>
      </c>
      <c r="E38" s="41">
        <v>7</v>
      </c>
      <c r="F38" s="34" t="s">
        <v>16</v>
      </c>
      <c r="G38" s="42">
        <v>20000000</v>
      </c>
      <c r="H38" s="42">
        <v>20000000</v>
      </c>
      <c r="I38" s="42">
        <v>0</v>
      </c>
    </row>
    <row r="39" spans="1:9" x14ac:dyDescent="0.3">
      <c r="A39" s="38">
        <v>42845</v>
      </c>
      <c r="B39" s="32">
        <f t="shared" si="1"/>
        <v>2017</v>
      </c>
      <c r="C39" s="39" t="s">
        <v>116</v>
      </c>
      <c r="D39" s="40" t="s">
        <v>13</v>
      </c>
      <c r="E39" s="41">
        <v>2</v>
      </c>
      <c r="F39" s="34" t="s">
        <v>7</v>
      </c>
      <c r="G39" s="42">
        <v>25000000</v>
      </c>
      <c r="H39" s="42">
        <f>+G39-I39</f>
        <v>15000000</v>
      </c>
      <c r="I39" s="42">
        <v>10000000</v>
      </c>
    </row>
    <row r="40" spans="1:9" x14ac:dyDescent="0.3">
      <c r="A40" s="46">
        <v>42845</v>
      </c>
      <c r="B40" s="32">
        <f t="shared" si="1"/>
        <v>2017</v>
      </c>
      <c r="C40" s="39" t="s">
        <v>116</v>
      </c>
      <c r="D40" s="47" t="s">
        <v>14</v>
      </c>
      <c r="E40" s="41">
        <v>2</v>
      </c>
      <c r="F40" s="34" t="s">
        <v>7</v>
      </c>
      <c r="G40" s="48">
        <v>25000000</v>
      </c>
      <c r="H40" s="48">
        <f>+G40-I40</f>
        <v>12500000</v>
      </c>
      <c r="I40" s="42">
        <v>12500000</v>
      </c>
    </row>
    <row r="41" spans="1:9" x14ac:dyDescent="0.3">
      <c r="A41" s="38">
        <v>42849</v>
      </c>
      <c r="B41" s="32">
        <f t="shared" si="1"/>
        <v>2017</v>
      </c>
      <c r="C41" s="39" t="s">
        <v>119</v>
      </c>
      <c r="D41" s="40" t="s">
        <v>145</v>
      </c>
      <c r="E41" s="41">
        <v>5</v>
      </c>
      <c r="F41" s="40" t="s">
        <v>8</v>
      </c>
      <c r="G41" s="42">
        <v>28975100</v>
      </c>
      <c r="H41" s="42">
        <v>0</v>
      </c>
      <c r="I41" s="42">
        <f>+G41</f>
        <v>28975100</v>
      </c>
    </row>
    <row r="42" spans="1:9" s="51" customFormat="1" x14ac:dyDescent="0.3">
      <c r="A42" s="38">
        <v>42860</v>
      </c>
      <c r="B42" s="32">
        <f t="shared" si="1"/>
        <v>2017</v>
      </c>
      <c r="C42" s="39" t="s">
        <v>146</v>
      </c>
      <c r="D42" s="50">
        <v>1.10016000050201E+20</v>
      </c>
      <c r="E42" s="41">
        <v>18</v>
      </c>
      <c r="F42" s="34" t="s">
        <v>7</v>
      </c>
      <c r="G42" s="42">
        <v>20000000</v>
      </c>
      <c r="H42" s="42">
        <f>+G42-I42</f>
        <v>10000000</v>
      </c>
      <c r="I42" s="42">
        <v>10000000</v>
      </c>
    </row>
    <row r="43" spans="1:9" x14ac:dyDescent="0.3">
      <c r="A43" s="38">
        <v>42864</v>
      </c>
      <c r="B43" s="32">
        <f t="shared" si="1"/>
        <v>2017</v>
      </c>
      <c r="C43" s="39" t="s">
        <v>119</v>
      </c>
      <c r="D43" s="40" t="s">
        <v>147</v>
      </c>
      <c r="E43" s="41">
        <v>11</v>
      </c>
      <c r="F43" s="34" t="s">
        <v>9</v>
      </c>
      <c r="G43" s="42">
        <v>20000000</v>
      </c>
      <c r="H43" s="42">
        <v>0</v>
      </c>
      <c r="I43" s="42">
        <f>+G43</f>
        <v>20000000</v>
      </c>
    </row>
    <row r="44" spans="1:9" x14ac:dyDescent="0.3">
      <c r="A44" s="38">
        <v>42864</v>
      </c>
      <c r="B44" s="32">
        <f t="shared" si="1"/>
        <v>2017</v>
      </c>
      <c r="C44" s="39" t="s">
        <v>116</v>
      </c>
      <c r="D44" s="40" t="s">
        <v>12</v>
      </c>
      <c r="E44" s="41">
        <v>2</v>
      </c>
      <c r="F44" s="34" t="s">
        <v>7</v>
      </c>
      <c r="G44" s="42">
        <v>25000000</v>
      </c>
      <c r="H44" s="42">
        <v>25000000</v>
      </c>
      <c r="I44" s="42">
        <v>0</v>
      </c>
    </row>
    <row r="45" spans="1:9" s="43" customFormat="1" x14ac:dyDescent="0.3">
      <c r="A45" s="38">
        <v>42864</v>
      </c>
      <c r="B45" s="32">
        <f t="shared" si="1"/>
        <v>2017</v>
      </c>
      <c r="C45" s="39" t="s">
        <v>116</v>
      </c>
      <c r="D45" s="40" t="s">
        <v>148</v>
      </c>
      <c r="E45" s="41">
        <v>2</v>
      </c>
      <c r="F45" s="40" t="s">
        <v>7</v>
      </c>
      <c r="G45" s="42">
        <v>25000000</v>
      </c>
      <c r="H45" s="42">
        <v>12500000</v>
      </c>
      <c r="I45" s="42">
        <v>12500000</v>
      </c>
    </row>
    <row r="46" spans="1:9" x14ac:dyDescent="0.3">
      <c r="A46" s="38">
        <v>42875</v>
      </c>
      <c r="B46" s="32">
        <f t="shared" si="1"/>
        <v>2017</v>
      </c>
      <c r="C46" s="39" t="s">
        <v>149</v>
      </c>
      <c r="D46" s="40" t="s">
        <v>150</v>
      </c>
      <c r="E46" s="41">
        <v>22</v>
      </c>
      <c r="F46" s="40" t="s">
        <v>8</v>
      </c>
      <c r="G46" s="42">
        <v>25000000</v>
      </c>
      <c r="H46" s="42">
        <f>+G46-I46</f>
        <v>0</v>
      </c>
      <c r="I46" s="42">
        <v>25000000</v>
      </c>
    </row>
    <row r="47" spans="1:9" x14ac:dyDescent="0.3">
      <c r="A47" s="38">
        <v>42885</v>
      </c>
      <c r="B47" s="32">
        <f t="shared" si="1"/>
        <v>2017</v>
      </c>
      <c r="C47" s="39" t="s">
        <v>116</v>
      </c>
      <c r="D47" s="40" t="s">
        <v>151</v>
      </c>
      <c r="E47" s="41">
        <v>2</v>
      </c>
      <c r="F47" s="34" t="s">
        <v>7</v>
      </c>
      <c r="G47" s="42">
        <v>25000000</v>
      </c>
      <c r="H47" s="42">
        <f>+G47-I47</f>
        <v>12500000</v>
      </c>
      <c r="I47" s="42">
        <v>12500000</v>
      </c>
    </row>
    <row r="48" spans="1:9" x14ac:dyDescent="0.3">
      <c r="A48" s="38">
        <v>42885</v>
      </c>
      <c r="B48" s="32">
        <f t="shared" si="1"/>
        <v>2017</v>
      </c>
      <c r="C48" s="39" t="s">
        <v>116</v>
      </c>
      <c r="D48" s="40" t="s">
        <v>152</v>
      </c>
      <c r="E48" s="41">
        <v>2</v>
      </c>
      <c r="F48" s="34" t="s">
        <v>7</v>
      </c>
      <c r="G48" s="42">
        <v>25000000</v>
      </c>
      <c r="H48" s="42">
        <f>+G48-I48</f>
        <v>12500000</v>
      </c>
      <c r="I48" s="42">
        <v>12500000</v>
      </c>
    </row>
    <row r="49" spans="1:9" x14ac:dyDescent="0.3">
      <c r="A49" s="38">
        <v>42921</v>
      </c>
      <c r="B49" s="32">
        <f t="shared" si="1"/>
        <v>2017</v>
      </c>
      <c r="C49" s="33" t="s">
        <v>119</v>
      </c>
      <c r="D49" s="40" t="s">
        <v>153</v>
      </c>
      <c r="E49" s="41">
        <v>22</v>
      </c>
      <c r="F49" s="34" t="s">
        <v>8</v>
      </c>
      <c r="G49" s="42">
        <v>20000000</v>
      </c>
      <c r="H49" s="42">
        <f>+G49-I49</f>
        <v>10000000</v>
      </c>
      <c r="I49" s="42">
        <v>10000000</v>
      </c>
    </row>
    <row r="50" spans="1:9" s="43" customFormat="1" x14ac:dyDescent="0.3">
      <c r="A50" s="38">
        <v>42928</v>
      </c>
      <c r="B50" s="32">
        <f t="shared" si="1"/>
        <v>2017</v>
      </c>
      <c r="C50" s="33" t="s">
        <v>119</v>
      </c>
      <c r="D50" s="40" t="s">
        <v>154</v>
      </c>
      <c r="E50" s="41">
        <v>12</v>
      </c>
      <c r="F50" s="40" t="s">
        <v>2</v>
      </c>
      <c r="G50" s="42">
        <v>20000000</v>
      </c>
      <c r="H50" s="42">
        <f>+G50-I50</f>
        <v>10000000</v>
      </c>
      <c r="I50" s="42">
        <v>10000000</v>
      </c>
    </row>
    <row r="51" spans="1:9" x14ac:dyDescent="0.3">
      <c r="A51" s="38">
        <v>42935</v>
      </c>
      <c r="B51" s="32">
        <f t="shared" si="1"/>
        <v>2017</v>
      </c>
      <c r="C51" s="33" t="s">
        <v>119</v>
      </c>
      <c r="D51" s="40" t="s">
        <v>155</v>
      </c>
      <c r="E51" s="41">
        <v>18</v>
      </c>
      <c r="F51" s="34" t="s">
        <v>7</v>
      </c>
      <c r="G51" s="42">
        <v>20000000</v>
      </c>
      <c r="H51" s="42">
        <v>9554000</v>
      </c>
      <c r="I51" s="42">
        <v>10446000</v>
      </c>
    </row>
    <row r="52" spans="1:9" x14ac:dyDescent="0.3">
      <c r="A52" s="38">
        <v>42998</v>
      </c>
      <c r="B52" s="32">
        <f t="shared" si="1"/>
        <v>2017</v>
      </c>
      <c r="C52" s="33" t="s">
        <v>119</v>
      </c>
      <c r="D52" s="40" t="s">
        <v>156</v>
      </c>
      <c r="E52" s="41">
        <v>4</v>
      </c>
      <c r="F52" s="40" t="s">
        <v>6</v>
      </c>
      <c r="G52" s="42">
        <v>10000000</v>
      </c>
      <c r="H52" s="42">
        <v>5000000</v>
      </c>
      <c r="I52" s="42">
        <v>5000000</v>
      </c>
    </row>
    <row r="53" spans="1:9" x14ac:dyDescent="0.3">
      <c r="A53" s="38">
        <v>43017</v>
      </c>
      <c r="B53" s="32">
        <f t="shared" si="1"/>
        <v>2017</v>
      </c>
      <c r="C53" s="33" t="s">
        <v>119</v>
      </c>
      <c r="D53" s="40" t="s">
        <v>157</v>
      </c>
      <c r="E53" s="41">
        <v>17</v>
      </c>
      <c r="F53" s="40" t="s">
        <v>2</v>
      </c>
      <c r="G53" s="42">
        <v>30000000</v>
      </c>
      <c r="H53" s="42">
        <v>15000000</v>
      </c>
      <c r="I53" s="42">
        <f>+G53-H53</f>
        <v>15000000</v>
      </c>
    </row>
    <row r="54" spans="1:9" s="43" customFormat="1" x14ac:dyDescent="0.3">
      <c r="A54" s="38">
        <v>43032</v>
      </c>
      <c r="B54" s="32">
        <f t="shared" si="1"/>
        <v>2017</v>
      </c>
      <c r="C54" s="33" t="s">
        <v>119</v>
      </c>
      <c r="D54" s="40" t="s">
        <v>158</v>
      </c>
      <c r="E54" s="41">
        <v>15</v>
      </c>
      <c r="F54" s="34" t="s">
        <v>5</v>
      </c>
      <c r="G54" s="42">
        <v>20000000</v>
      </c>
      <c r="H54" s="42">
        <v>10000000</v>
      </c>
      <c r="I54" s="42">
        <v>10000000</v>
      </c>
    </row>
    <row r="55" spans="1:9" x14ac:dyDescent="0.3">
      <c r="A55" s="38">
        <v>43125</v>
      </c>
      <c r="B55" s="32">
        <f t="shared" si="1"/>
        <v>2018</v>
      </c>
      <c r="C55" s="33" t="s">
        <v>119</v>
      </c>
      <c r="D55" s="40" t="s">
        <v>159</v>
      </c>
      <c r="E55" s="41">
        <v>13</v>
      </c>
      <c r="F55" s="40" t="s">
        <v>4</v>
      </c>
      <c r="G55" s="42">
        <v>20000000</v>
      </c>
      <c r="H55" s="42">
        <v>10000000</v>
      </c>
      <c r="I55" s="42">
        <v>10000000</v>
      </c>
    </row>
    <row r="56" spans="1:9" x14ac:dyDescent="0.3">
      <c r="A56" s="38">
        <v>43346</v>
      </c>
      <c r="B56" s="32">
        <f t="shared" si="1"/>
        <v>2018</v>
      </c>
      <c r="C56" s="33" t="s">
        <v>119</v>
      </c>
      <c r="D56" s="40" t="s">
        <v>160</v>
      </c>
      <c r="E56" s="41">
        <v>20</v>
      </c>
      <c r="F56" s="40" t="s">
        <v>3</v>
      </c>
      <c r="G56" s="42">
        <v>10000000</v>
      </c>
      <c r="H56" s="42">
        <v>0</v>
      </c>
      <c r="I56" s="42">
        <f>+G56</f>
        <v>10000000</v>
      </c>
    </row>
    <row r="57" spans="1:9" x14ac:dyDescent="0.3">
      <c r="A57" s="38">
        <v>43349</v>
      </c>
      <c r="B57" s="32">
        <f t="shared" si="1"/>
        <v>2018</v>
      </c>
      <c r="C57" s="33" t="s">
        <v>116</v>
      </c>
      <c r="D57" s="40" t="s">
        <v>122</v>
      </c>
      <c r="E57" s="41">
        <v>2</v>
      </c>
      <c r="F57" s="34" t="s">
        <v>7</v>
      </c>
      <c r="G57" s="42">
        <v>22000000</v>
      </c>
      <c r="H57" s="42">
        <v>11000000</v>
      </c>
      <c r="I57" s="42">
        <v>11000000</v>
      </c>
    </row>
    <row r="58" spans="1:9" x14ac:dyDescent="0.3">
      <c r="A58" s="38">
        <v>43350</v>
      </c>
      <c r="B58" s="32">
        <f t="shared" si="1"/>
        <v>2018</v>
      </c>
      <c r="C58" s="33" t="s">
        <v>116</v>
      </c>
      <c r="D58" s="40" t="s">
        <v>122</v>
      </c>
      <c r="E58" s="41">
        <v>20</v>
      </c>
      <c r="F58" s="34" t="s">
        <v>3</v>
      </c>
      <c r="G58" s="42">
        <v>35000000</v>
      </c>
      <c r="H58" s="42">
        <v>17500000</v>
      </c>
      <c r="I58" s="42">
        <v>17500000</v>
      </c>
    </row>
    <row r="59" spans="1:9" x14ac:dyDescent="0.3">
      <c r="A59" s="38">
        <v>43424</v>
      </c>
      <c r="B59" s="32">
        <f t="shared" si="1"/>
        <v>2018</v>
      </c>
      <c r="C59" s="33" t="s">
        <v>119</v>
      </c>
      <c r="D59" s="40" t="s">
        <v>161</v>
      </c>
      <c r="E59" s="41">
        <v>22</v>
      </c>
      <c r="F59" s="40" t="s">
        <v>8</v>
      </c>
      <c r="G59" s="42">
        <v>20000000</v>
      </c>
      <c r="H59" s="42">
        <v>10000000</v>
      </c>
      <c r="I59" s="42">
        <v>10000000</v>
      </c>
    </row>
    <row r="60" spans="1:9" x14ac:dyDescent="0.3">
      <c r="A60" s="38">
        <v>43480</v>
      </c>
      <c r="B60" s="32">
        <f t="shared" si="1"/>
        <v>2019</v>
      </c>
      <c r="C60" s="33" t="s">
        <v>119</v>
      </c>
      <c r="D60" s="40" t="s">
        <v>162</v>
      </c>
      <c r="E60" s="41">
        <v>12</v>
      </c>
      <c r="F60" s="40" t="s">
        <v>2</v>
      </c>
      <c r="G60" s="42">
        <v>25000000</v>
      </c>
      <c r="H60" s="42">
        <v>12500000</v>
      </c>
      <c r="I60" s="42">
        <f>+H60</f>
        <v>12500000</v>
      </c>
    </row>
    <row r="61" spans="1:9" x14ac:dyDescent="0.3">
      <c r="A61" s="38">
        <v>43529</v>
      </c>
      <c r="B61" s="32">
        <f t="shared" si="1"/>
        <v>2019</v>
      </c>
      <c r="C61" s="33" t="s">
        <v>119</v>
      </c>
      <c r="D61" s="40" t="s">
        <v>163</v>
      </c>
      <c r="E61" s="41">
        <v>13</v>
      </c>
      <c r="F61" s="40" t="s">
        <v>4</v>
      </c>
      <c r="G61" s="42">
        <v>25000000</v>
      </c>
      <c r="H61" s="42">
        <v>12500000</v>
      </c>
      <c r="I61" s="42">
        <v>12500000</v>
      </c>
    </row>
    <row r="62" spans="1:9" x14ac:dyDescent="0.3">
      <c r="A62" s="38">
        <v>43655</v>
      </c>
      <c r="B62" s="32">
        <f t="shared" si="1"/>
        <v>2019</v>
      </c>
      <c r="C62" s="33" t="s">
        <v>119</v>
      </c>
      <c r="D62" s="40" t="s">
        <v>164</v>
      </c>
      <c r="E62" s="41">
        <v>2</v>
      </c>
      <c r="F62" s="34" t="s">
        <v>7</v>
      </c>
      <c r="G62" s="42">
        <v>30000000</v>
      </c>
      <c r="H62" s="42">
        <v>30000000</v>
      </c>
      <c r="I62" s="42">
        <v>0</v>
      </c>
    </row>
    <row r="63" spans="1:9" x14ac:dyDescent="0.3">
      <c r="A63" s="38">
        <v>43703</v>
      </c>
      <c r="B63" s="32">
        <f t="shared" si="1"/>
        <v>2019</v>
      </c>
      <c r="C63" s="33" t="s">
        <v>119</v>
      </c>
      <c r="D63" s="40" t="s">
        <v>165</v>
      </c>
      <c r="E63" s="41">
        <v>13</v>
      </c>
      <c r="F63" s="40" t="s">
        <v>4</v>
      </c>
      <c r="G63" s="42">
        <v>40000000</v>
      </c>
      <c r="H63" s="42">
        <v>40000000</v>
      </c>
      <c r="I63" s="42">
        <v>0</v>
      </c>
    </row>
    <row r="64" spans="1:9" ht="15" thickBot="1" x14ac:dyDescent="0.35">
      <c r="A64" s="38">
        <v>43759</v>
      </c>
      <c r="B64" s="32">
        <f t="shared" si="1"/>
        <v>2019</v>
      </c>
      <c r="C64" s="33" t="s">
        <v>116</v>
      </c>
      <c r="D64" s="40" t="s">
        <v>166</v>
      </c>
      <c r="E64" s="41">
        <v>3</v>
      </c>
      <c r="F64" s="40" t="s">
        <v>7</v>
      </c>
      <c r="G64" s="42">
        <v>30000000</v>
      </c>
      <c r="H64" s="42">
        <v>30000000</v>
      </c>
      <c r="I64" s="42">
        <v>0</v>
      </c>
    </row>
    <row r="65" spans="7:9" ht="15" thickBot="1" x14ac:dyDescent="0.35">
      <c r="G65" s="52">
        <f>SUM(G3:G64)</f>
        <v>1382492340</v>
      </c>
      <c r="H65" s="52">
        <f>SUM(H3:H64)</f>
        <v>577892663</v>
      </c>
      <c r="I65" s="52">
        <f>SUM(I3:I64)</f>
        <v>804599677</v>
      </c>
    </row>
    <row r="67" spans="7:9" x14ac:dyDescent="0.3">
      <c r="H67" s="53"/>
    </row>
  </sheetData>
  <mergeCells count="1">
    <mergeCell ref="A1:I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6151C-AE79-45EE-AC6C-95982CAF3CDD}">
  <dimension ref="A1:H3"/>
  <sheetViews>
    <sheetView tabSelected="1" workbookViewId="0">
      <selection activeCell="D13" sqref="D13"/>
    </sheetView>
  </sheetViews>
  <sheetFormatPr baseColWidth="10" defaultRowHeight="13.2" x14ac:dyDescent="0.25"/>
  <cols>
    <col min="1" max="1" width="24.5546875" bestFit="1" customWidth="1"/>
    <col min="2" max="2" width="23.88671875" bestFit="1" customWidth="1"/>
    <col min="4" max="4" width="62.6640625" customWidth="1"/>
    <col min="5" max="5" width="12" bestFit="1" customWidth="1"/>
    <col min="6" max="6" width="14" customWidth="1"/>
    <col min="8" max="8" width="20" customWidth="1"/>
  </cols>
  <sheetData>
    <row r="1" spans="1:8" ht="43.5" customHeight="1" x14ac:dyDescent="0.25">
      <c r="A1" s="69" t="s">
        <v>203</v>
      </c>
      <c r="B1" s="70"/>
      <c r="C1" s="70"/>
      <c r="D1" s="70"/>
      <c r="E1" s="70"/>
      <c r="F1" s="70"/>
      <c r="G1" s="70"/>
      <c r="H1" s="70"/>
    </row>
    <row r="2" spans="1:8" ht="28.8" x14ac:dyDescent="0.25">
      <c r="A2" s="6" t="s">
        <v>50</v>
      </c>
      <c r="B2" s="6" t="s">
        <v>0</v>
      </c>
      <c r="C2" s="6" t="s">
        <v>51</v>
      </c>
      <c r="D2" s="6" t="s">
        <v>52</v>
      </c>
      <c r="E2" s="6" t="s">
        <v>53</v>
      </c>
      <c r="F2" s="6" t="s">
        <v>54</v>
      </c>
      <c r="G2" s="6" t="s">
        <v>55</v>
      </c>
      <c r="H2" s="6" t="s">
        <v>56</v>
      </c>
    </row>
    <row r="3" spans="1:8" ht="72" x14ac:dyDescent="0.25">
      <c r="A3" s="7" t="s">
        <v>57</v>
      </c>
      <c r="B3" s="8">
        <v>43725</v>
      </c>
      <c r="C3" s="7" t="s">
        <v>58</v>
      </c>
      <c r="D3" s="9" t="s">
        <v>59</v>
      </c>
      <c r="E3" s="10">
        <v>1799000</v>
      </c>
      <c r="F3" s="10">
        <v>970884</v>
      </c>
      <c r="G3" s="10">
        <v>0</v>
      </c>
      <c r="H3" s="11" t="s">
        <v>60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B97B9-E14F-4E4F-B3DE-E07DD262DC4D}">
  <dimension ref="A1:G8"/>
  <sheetViews>
    <sheetView workbookViewId="0">
      <selection activeCell="C17" sqref="C17"/>
    </sheetView>
  </sheetViews>
  <sheetFormatPr baseColWidth="10" defaultRowHeight="13.2" x14ac:dyDescent="0.25"/>
  <cols>
    <col min="1" max="1" width="12.109375" bestFit="1" customWidth="1"/>
    <col min="2" max="2" width="30.33203125" bestFit="1" customWidth="1"/>
    <col min="3" max="3" width="16.44140625" bestFit="1" customWidth="1"/>
    <col min="4" max="4" width="11.33203125" bestFit="1" customWidth="1"/>
    <col min="5" max="5" width="13.44140625" bestFit="1" customWidth="1"/>
    <col min="6" max="6" width="12.5546875" bestFit="1" customWidth="1"/>
    <col min="7" max="7" width="21.5546875" bestFit="1" customWidth="1"/>
  </cols>
  <sheetData>
    <row r="1" spans="1:7" ht="48" customHeight="1" thickBot="1" x14ac:dyDescent="0.3">
      <c r="A1" s="71" t="s">
        <v>202</v>
      </c>
      <c r="B1" s="72"/>
      <c r="C1" s="72"/>
      <c r="D1" s="72"/>
      <c r="E1" s="72"/>
      <c r="F1" s="72"/>
      <c r="G1" s="73"/>
    </row>
    <row r="2" spans="1:7" ht="14.4" thickBot="1" x14ac:dyDescent="0.3">
      <c r="A2" s="4" t="s">
        <v>18</v>
      </c>
      <c r="B2" s="5" t="s">
        <v>19</v>
      </c>
      <c r="C2" s="5" t="s">
        <v>20</v>
      </c>
      <c r="D2" s="5" t="s">
        <v>21</v>
      </c>
      <c r="E2" s="5" t="s">
        <v>22</v>
      </c>
      <c r="F2" s="5" t="s">
        <v>23</v>
      </c>
      <c r="G2" s="5" t="s">
        <v>24</v>
      </c>
    </row>
    <row r="3" spans="1:7" ht="61.8" thickBot="1" x14ac:dyDescent="0.3">
      <c r="A3" s="1" t="s">
        <v>25</v>
      </c>
      <c r="B3" s="2" t="s">
        <v>26</v>
      </c>
      <c r="C3" s="3" t="s">
        <v>14</v>
      </c>
      <c r="D3" s="2" t="s">
        <v>27</v>
      </c>
      <c r="E3" s="3" t="s">
        <v>28</v>
      </c>
      <c r="F3" s="3" t="s">
        <v>29</v>
      </c>
      <c r="G3" s="2" t="s">
        <v>30</v>
      </c>
    </row>
    <row r="4" spans="1:7" ht="72" thickBot="1" x14ac:dyDescent="0.3">
      <c r="A4" s="1" t="s">
        <v>31</v>
      </c>
      <c r="B4" s="2" t="s">
        <v>26</v>
      </c>
      <c r="C4" s="3" t="s">
        <v>13</v>
      </c>
      <c r="D4" s="2" t="s">
        <v>27</v>
      </c>
      <c r="E4" s="3" t="s">
        <v>32</v>
      </c>
      <c r="F4" s="3" t="s">
        <v>29</v>
      </c>
      <c r="G4" s="2" t="s">
        <v>33</v>
      </c>
    </row>
    <row r="5" spans="1:7" ht="72" thickBot="1" x14ac:dyDescent="0.3">
      <c r="A5" s="1" t="s">
        <v>34</v>
      </c>
      <c r="B5" s="2" t="s">
        <v>26</v>
      </c>
      <c r="C5" s="3" t="s">
        <v>12</v>
      </c>
      <c r="D5" s="2" t="s">
        <v>27</v>
      </c>
      <c r="E5" s="3" t="s">
        <v>35</v>
      </c>
      <c r="F5" s="3" t="s">
        <v>36</v>
      </c>
      <c r="G5" s="2" t="s">
        <v>37</v>
      </c>
    </row>
    <row r="6" spans="1:7" ht="21" thickBot="1" x14ac:dyDescent="0.3">
      <c r="A6" s="1" t="s">
        <v>38</v>
      </c>
      <c r="B6" s="2" t="s">
        <v>26</v>
      </c>
      <c r="C6" s="3" t="s">
        <v>39</v>
      </c>
      <c r="D6" s="2" t="s">
        <v>27</v>
      </c>
      <c r="E6" s="3" t="s">
        <v>40</v>
      </c>
      <c r="F6" s="3" t="s">
        <v>36</v>
      </c>
      <c r="G6" s="2" t="s">
        <v>41</v>
      </c>
    </row>
    <row r="7" spans="1:7" ht="61.8" thickBot="1" x14ac:dyDescent="0.3">
      <c r="A7" s="1" t="s">
        <v>42</v>
      </c>
      <c r="B7" s="2" t="s">
        <v>26</v>
      </c>
      <c r="C7" s="3" t="s">
        <v>43</v>
      </c>
      <c r="D7" s="2" t="s">
        <v>27</v>
      </c>
      <c r="E7" s="3" t="s">
        <v>44</v>
      </c>
      <c r="F7" s="3" t="s">
        <v>45</v>
      </c>
      <c r="G7" s="2" t="s">
        <v>30</v>
      </c>
    </row>
    <row r="8" spans="1:7" ht="21" thickBot="1" x14ac:dyDescent="0.3">
      <c r="A8" s="1" t="s">
        <v>46</v>
      </c>
      <c r="B8" s="2" t="s">
        <v>26</v>
      </c>
      <c r="C8" s="3" t="s">
        <v>47</v>
      </c>
      <c r="D8" s="2" t="s">
        <v>27</v>
      </c>
      <c r="E8" s="3" t="s">
        <v>48</v>
      </c>
      <c r="F8" s="3" t="s">
        <v>49</v>
      </c>
      <c r="G8" s="2" t="s">
        <v>41</v>
      </c>
    </row>
  </sheetData>
  <mergeCells count="1">
    <mergeCell ref="A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F7744-F3BF-4990-858F-7826C279E782}">
  <dimension ref="A1:H4"/>
  <sheetViews>
    <sheetView workbookViewId="0">
      <selection sqref="A1:H1"/>
    </sheetView>
  </sheetViews>
  <sheetFormatPr baseColWidth="10" defaultRowHeight="13.2" x14ac:dyDescent="0.25"/>
  <cols>
    <col min="1" max="1" width="16.44140625" customWidth="1"/>
    <col min="2" max="2" width="23.109375" customWidth="1"/>
    <col min="3" max="3" width="17.44140625" customWidth="1"/>
    <col min="4" max="4" width="27.6640625" customWidth="1"/>
    <col min="5" max="5" width="15" customWidth="1"/>
    <col min="6" max="7" width="13" bestFit="1" customWidth="1"/>
  </cols>
  <sheetData>
    <row r="1" spans="1:8" ht="48.75" customHeight="1" x14ac:dyDescent="0.25">
      <c r="A1" s="69" t="s">
        <v>200</v>
      </c>
      <c r="B1" s="70"/>
      <c r="C1" s="70"/>
      <c r="D1" s="70"/>
      <c r="E1" s="70"/>
      <c r="F1" s="70"/>
      <c r="G1" s="70"/>
      <c r="H1" s="70"/>
    </row>
    <row r="2" spans="1:8" ht="28.8" x14ac:dyDescent="0.25">
      <c r="A2" s="6" t="s">
        <v>50</v>
      </c>
      <c r="B2" s="6" t="s">
        <v>0</v>
      </c>
      <c r="C2" s="6" t="s">
        <v>51</v>
      </c>
      <c r="D2" s="6" t="s">
        <v>52</v>
      </c>
      <c r="E2" s="6" t="s">
        <v>107</v>
      </c>
      <c r="F2" s="6" t="s">
        <v>55</v>
      </c>
      <c r="G2" s="6" t="s">
        <v>108</v>
      </c>
      <c r="H2" s="6" t="s">
        <v>56</v>
      </c>
    </row>
    <row r="3" spans="1:8" ht="72" x14ac:dyDescent="0.25">
      <c r="A3" s="7" t="s">
        <v>57</v>
      </c>
      <c r="B3" s="8">
        <v>43161</v>
      </c>
      <c r="C3" s="7" t="s">
        <v>103</v>
      </c>
      <c r="D3" s="9" t="s">
        <v>61</v>
      </c>
      <c r="E3" s="10">
        <v>31723000</v>
      </c>
      <c r="F3" s="10">
        <v>31723000</v>
      </c>
      <c r="G3" s="10">
        <f>+E3-F3</f>
        <v>0</v>
      </c>
      <c r="H3" s="11" t="s">
        <v>55</v>
      </c>
    </row>
    <row r="4" spans="1:8" ht="72" x14ac:dyDescent="0.25">
      <c r="A4" s="7" t="s">
        <v>57</v>
      </c>
      <c r="B4" s="8" t="s">
        <v>105</v>
      </c>
      <c r="C4" s="7" t="s">
        <v>104</v>
      </c>
      <c r="D4" s="9" t="s">
        <v>106</v>
      </c>
      <c r="E4" s="10">
        <v>81529757</v>
      </c>
      <c r="F4" s="10">
        <v>0</v>
      </c>
      <c r="G4" s="10">
        <f>+E4-F4</f>
        <v>81529757</v>
      </c>
      <c r="H4" s="11" t="s">
        <v>109</v>
      </c>
    </row>
  </sheetData>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5605-4AC4-4DC1-B18F-A22543C02FED}">
  <dimension ref="A1:J16"/>
  <sheetViews>
    <sheetView workbookViewId="0">
      <selection activeCell="C32" sqref="C32"/>
    </sheetView>
  </sheetViews>
  <sheetFormatPr baseColWidth="10" defaultRowHeight="13.2" x14ac:dyDescent="0.25"/>
  <cols>
    <col min="1" max="1" width="10.44140625" bestFit="1" customWidth="1"/>
    <col min="2" max="2" width="29.88671875" bestFit="1" customWidth="1"/>
    <col min="3" max="3" width="37.33203125" bestFit="1" customWidth="1"/>
    <col min="4" max="4" width="18.5546875" bestFit="1" customWidth="1"/>
    <col min="5" max="5" width="29.33203125" bestFit="1" customWidth="1"/>
    <col min="6" max="6" width="16.44140625" bestFit="1" customWidth="1"/>
    <col min="7" max="7" width="7.5546875" bestFit="1" customWidth="1"/>
    <col min="8" max="8" width="17.33203125" bestFit="1" customWidth="1"/>
    <col min="9" max="9" width="13" bestFit="1" customWidth="1"/>
    <col min="10" max="10" width="19.44140625" bestFit="1" customWidth="1"/>
  </cols>
  <sheetData>
    <row r="1" spans="1:10" ht="43.5" customHeight="1" thickBot="1" x14ac:dyDescent="0.35">
      <c r="A1" s="74" t="s">
        <v>201</v>
      </c>
      <c r="B1" s="75"/>
      <c r="C1" s="75"/>
      <c r="D1" s="75"/>
      <c r="E1" s="75"/>
      <c r="F1" s="75"/>
      <c r="G1" s="75"/>
      <c r="H1" s="75"/>
      <c r="I1" s="75"/>
      <c r="J1" s="76"/>
    </row>
    <row r="2" spans="1:10" ht="13.8" x14ac:dyDescent="0.25">
      <c r="A2" s="12" t="s">
        <v>62</v>
      </c>
      <c r="B2" s="13" t="s">
        <v>63</v>
      </c>
      <c r="C2" s="13" t="s">
        <v>64</v>
      </c>
      <c r="D2" s="13" t="s">
        <v>65</v>
      </c>
      <c r="E2" s="13" t="s">
        <v>66</v>
      </c>
      <c r="F2" s="13" t="s">
        <v>67</v>
      </c>
      <c r="G2" s="13" t="s">
        <v>68</v>
      </c>
      <c r="H2" s="13" t="s">
        <v>69</v>
      </c>
      <c r="I2" s="13" t="s">
        <v>70</v>
      </c>
      <c r="J2" s="14" t="s">
        <v>71</v>
      </c>
    </row>
    <row r="3" spans="1:10" x14ac:dyDescent="0.25">
      <c r="A3" s="15">
        <v>4071799</v>
      </c>
      <c r="B3" s="16" t="s">
        <v>72</v>
      </c>
      <c r="C3" s="16" t="s">
        <v>73</v>
      </c>
      <c r="D3" s="16" t="s">
        <v>74</v>
      </c>
      <c r="E3" s="16" t="s">
        <v>75</v>
      </c>
      <c r="F3" s="16" t="s">
        <v>76</v>
      </c>
      <c r="G3" s="17">
        <v>2009</v>
      </c>
      <c r="H3" s="16" t="s">
        <v>77</v>
      </c>
      <c r="I3" s="18">
        <v>845438</v>
      </c>
      <c r="J3" s="19" t="s">
        <v>55</v>
      </c>
    </row>
    <row r="4" spans="1:10" x14ac:dyDescent="0.25">
      <c r="A4" s="15">
        <v>4071799</v>
      </c>
      <c r="B4" s="16" t="s">
        <v>78</v>
      </c>
      <c r="C4" s="16" t="s">
        <v>79</v>
      </c>
      <c r="D4" s="16" t="s">
        <v>74</v>
      </c>
      <c r="E4" s="16" t="s">
        <v>75</v>
      </c>
      <c r="F4" s="16" t="s">
        <v>76</v>
      </c>
      <c r="G4" s="17">
        <v>2009</v>
      </c>
      <c r="H4" s="16" t="s">
        <v>77</v>
      </c>
      <c r="I4" s="18">
        <v>950000</v>
      </c>
      <c r="J4" s="19" t="s">
        <v>55</v>
      </c>
    </row>
    <row r="5" spans="1:10" x14ac:dyDescent="0.25">
      <c r="A5" s="15">
        <v>4071799</v>
      </c>
      <c r="B5" s="16" t="s">
        <v>78</v>
      </c>
      <c r="C5" s="16" t="s">
        <v>73</v>
      </c>
      <c r="D5" s="16" t="s">
        <v>80</v>
      </c>
      <c r="E5" s="16" t="s">
        <v>81</v>
      </c>
      <c r="F5" s="16" t="s">
        <v>82</v>
      </c>
      <c r="G5" s="17">
        <v>2017</v>
      </c>
      <c r="H5" s="16" t="s">
        <v>83</v>
      </c>
      <c r="I5" s="18">
        <v>2377544</v>
      </c>
      <c r="J5" s="19" t="s">
        <v>55</v>
      </c>
    </row>
    <row r="6" spans="1:10" x14ac:dyDescent="0.25">
      <c r="A6" s="15">
        <v>4071799</v>
      </c>
      <c r="B6" s="16" t="s">
        <v>84</v>
      </c>
      <c r="C6" s="16" t="s">
        <v>73</v>
      </c>
      <c r="D6" s="16" t="s">
        <v>74</v>
      </c>
      <c r="E6" s="16" t="s">
        <v>75</v>
      </c>
      <c r="F6" s="16" t="s">
        <v>76</v>
      </c>
      <c r="G6" s="17">
        <v>2009</v>
      </c>
      <c r="H6" s="16" t="s">
        <v>77</v>
      </c>
      <c r="I6" s="18">
        <v>2200000</v>
      </c>
      <c r="J6" s="19" t="s">
        <v>55</v>
      </c>
    </row>
    <row r="7" spans="1:10" x14ac:dyDescent="0.25">
      <c r="A7" s="15">
        <v>4071799</v>
      </c>
      <c r="B7" s="16" t="s">
        <v>84</v>
      </c>
      <c r="C7" s="16" t="s">
        <v>73</v>
      </c>
      <c r="D7" s="16" t="s">
        <v>85</v>
      </c>
      <c r="E7" s="16" t="s">
        <v>86</v>
      </c>
      <c r="F7" s="16" t="s">
        <v>82</v>
      </c>
      <c r="G7" s="17">
        <v>2017</v>
      </c>
      <c r="H7" s="16" t="s">
        <v>87</v>
      </c>
      <c r="I7" s="18">
        <v>396548</v>
      </c>
      <c r="J7" s="19" t="s">
        <v>55</v>
      </c>
    </row>
    <row r="8" spans="1:10" x14ac:dyDescent="0.25">
      <c r="A8" s="15">
        <v>4071799</v>
      </c>
      <c r="B8" s="16" t="s">
        <v>88</v>
      </c>
      <c r="C8" s="16" t="s">
        <v>73</v>
      </c>
      <c r="D8" s="16" t="s">
        <v>85</v>
      </c>
      <c r="E8" s="16" t="s">
        <v>86</v>
      </c>
      <c r="F8" s="16" t="s">
        <v>82</v>
      </c>
      <c r="G8" s="17">
        <v>2017</v>
      </c>
      <c r="H8" s="16" t="s">
        <v>87</v>
      </c>
      <c r="I8" s="18">
        <v>1580304</v>
      </c>
      <c r="J8" s="19" t="s">
        <v>55</v>
      </c>
    </row>
    <row r="9" spans="1:10" x14ac:dyDescent="0.25">
      <c r="A9" s="15">
        <v>4071799</v>
      </c>
      <c r="B9" s="16" t="s">
        <v>89</v>
      </c>
      <c r="C9" s="16" t="s">
        <v>90</v>
      </c>
      <c r="D9" s="16" t="s">
        <v>91</v>
      </c>
      <c r="E9" s="16" t="s">
        <v>92</v>
      </c>
      <c r="F9" s="16" t="s">
        <v>82</v>
      </c>
      <c r="G9" s="17">
        <v>2012</v>
      </c>
      <c r="H9" s="16" t="s">
        <v>93</v>
      </c>
      <c r="I9" s="18">
        <v>2871730</v>
      </c>
      <c r="J9" s="19" t="s">
        <v>55</v>
      </c>
    </row>
    <row r="10" spans="1:10" x14ac:dyDescent="0.25">
      <c r="A10" s="15">
        <v>4071799</v>
      </c>
      <c r="B10" s="16" t="s">
        <v>89</v>
      </c>
      <c r="C10" s="16" t="s">
        <v>73</v>
      </c>
      <c r="D10" s="16" t="s">
        <v>85</v>
      </c>
      <c r="E10" s="16" t="s">
        <v>86</v>
      </c>
      <c r="F10" s="16" t="s">
        <v>82</v>
      </c>
      <c r="G10" s="17">
        <v>2017</v>
      </c>
      <c r="H10" s="16" t="s">
        <v>87</v>
      </c>
      <c r="I10" s="18">
        <v>4968695</v>
      </c>
      <c r="J10" s="19" t="s">
        <v>55</v>
      </c>
    </row>
    <row r="11" spans="1:10" x14ac:dyDescent="0.25">
      <c r="A11" s="15">
        <v>4071799</v>
      </c>
      <c r="B11" s="16" t="s">
        <v>94</v>
      </c>
      <c r="C11" s="16" t="s">
        <v>73</v>
      </c>
      <c r="D11" s="16" t="s">
        <v>85</v>
      </c>
      <c r="E11" s="16" t="s">
        <v>86</v>
      </c>
      <c r="F11" s="16" t="s">
        <v>82</v>
      </c>
      <c r="G11" s="17">
        <v>2017</v>
      </c>
      <c r="H11" s="16" t="s">
        <v>87</v>
      </c>
      <c r="I11" s="18">
        <v>272923</v>
      </c>
      <c r="J11" s="19" t="s">
        <v>55</v>
      </c>
    </row>
    <row r="12" spans="1:10" x14ac:dyDescent="0.25">
      <c r="A12" s="15">
        <v>4071799</v>
      </c>
      <c r="B12" s="16" t="s">
        <v>95</v>
      </c>
      <c r="C12" s="16" t="s">
        <v>73</v>
      </c>
      <c r="D12" s="16" t="s">
        <v>91</v>
      </c>
      <c r="E12" s="16" t="s">
        <v>92</v>
      </c>
      <c r="F12" s="16" t="s">
        <v>82</v>
      </c>
      <c r="G12" s="17">
        <v>2012</v>
      </c>
      <c r="H12" s="16" t="s">
        <v>93</v>
      </c>
      <c r="I12" s="18">
        <v>2765866</v>
      </c>
      <c r="J12" s="19" t="s">
        <v>55</v>
      </c>
    </row>
    <row r="13" spans="1:10" x14ac:dyDescent="0.25">
      <c r="A13" s="15">
        <v>4071799</v>
      </c>
      <c r="B13" s="16" t="s">
        <v>96</v>
      </c>
      <c r="C13" s="16" t="s">
        <v>90</v>
      </c>
      <c r="D13" s="16" t="s">
        <v>80</v>
      </c>
      <c r="E13" s="16" t="s">
        <v>81</v>
      </c>
      <c r="F13" s="16" t="s">
        <v>82</v>
      </c>
      <c r="G13" s="17">
        <v>2017</v>
      </c>
      <c r="H13" s="16" t="s">
        <v>97</v>
      </c>
      <c r="I13" s="18">
        <v>778480</v>
      </c>
      <c r="J13" s="19" t="s">
        <v>55</v>
      </c>
    </row>
    <row r="14" spans="1:10" x14ac:dyDescent="0.25">
      <c r="A14" s="15">
        <v>4071799</v>
      </c>
      <c r="B14" s="16" t="s">
        <v>98</v>
      </c>
      <c r="C14" s="16" t="s">
        <v>73</v>
      </c>
      <c r="D14" s="16" t="s">
        <v>85</v>
      </c>
      <c r="E14" s="16" t="s">
        <v>86</v>
      </c>
      <c r="F14" s="16" t="s">
        <v>82</v>
      </c>
      <c r="G14" s="17">
        <v>2017</v>
      </c>
      <c r="H14" s="16" t="s">
        <v>87</v>
      </c>
      <c r="I14" s="18">
        <v>2005210</v>
      </c>
      <c r="J14" s="19" t="s">
        <v>55</v>
      </c>
    </row>
    <row r="15" spans="1:10" ht="13.8" thickBot="1" x14ac:dyDescent="0.3">
      <c r="A15" s="20">
        <v>4071799</v>
      </c>
      <c r="B15" s="21" t="s">
        <v>99</v>
      </c>
      <c r="C15" s="21" t="s">
        <v>100</v>
      </c>
      <c r="D15" s="21" t="s">
        <v>80</v>
      </c>
      <c r="E15" s="21" t="s">
        <v>81</v>
      </c>
      <c r="F15" s="21" t="s">
        <v>82</v>
      </c>
      <c r="G15" s="22">
        <v>2017</v>
      </c>
      <c r="H15" s="21" t="s">
        <v>101</v>
      </c>
      <c r="I15" s="23">
        <v>800000</v>
      </c>
      <c r="J15" s="19" t="s">
        <v>55</v>
      </c>
    </row>
    <row r="16" spans="1:10" ht="15" thickBot="1" x14ac:dyDescent="0.35">
      <c r="H16" s="24" t="s">
        <v>102</v>
      </c>
      <c r="I16" s="25">
        <f>SUM(I3:I15)</f>
        <v>22812738</v>
      </c>
    </row>
  </sheetData>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0887A4EBB782146B411DD6E1F6F7B73" ma:contentTypeVersion="4" ma:contentTypeDescription="Crear nuevo documento." ma:contentTypeScope="" ma:versionID="2087f70befaef81072fb340b4b13c54f">
  <xsd:schema xmlns:xsd="http://www.w3.org/2001/XMLSchema" xmlns:xs="http://www.w3.org/2001/XMLSchema" xmlns:p="http://schemas.microsoft.com/office/2006/metadata/properties" xmlns:ns3="09dcda0b-8904-4b44-8be8-e59078a10441" targetNamespace="http://schemas.microsoft.com/office/2006/metadata/properties" ma:root="true" ma:fieldsID="216bb53bade12558431cb630819d955d" ns3:_="">
    <xsd:import namespace="09dcda0b-8904-4b44-8be8-e59078a1044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dcda0b-8904-4b44-8be8-e59078a104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46929-E80B-4FE9-BC36-00FC9FA1A898}">
  <ds:schemaRefs>
    <ds:schemaRef ds:uri="http://schemas.microsoft.com/sharepoint/v3/contenttype/forms"/>
  </ds:schemaRefs>
</ds:datastoreItem>
</file>

<file path=customXml/itemProps2.xml><?xml version="1.0" encoding="utf-8"?>
<ds:datastoreItem xmlns:ds="http://schemas.openxmlformats.org/officeDocument/2006/customXml" ds:itemID="{354DA3E4-F923-40CC-BFF1-884A855A3FFF}">
  <ds:schemaRefs>
    <ds:schemaRef ds:uri="http://purl.org/dc/terms/"/>
    <ds:schemaRef ds:uri="http://purl.org/dc/dcmitype/"/>
    <ds:schemaRef ds:uri="http://www.w3.org/XML/1998/namespace"/>
    <ds:schemaRef ds:uri="http://schemas.microsoft.com/office/infopath/2007/PartnerControls"/>
    <ds:schemaRef ds:uri="http://schemas.microsoft.com/office/2006/metadata/properties"/>
    <ds:schemaRef ds:uri="09dcda0b-8904-4b44-8be8-e59078a10441"/>
    <ds:schemaRef ds:uri="http://schemas.microsoft.com/office/2006/documentManagement/typ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2BF6CAAE-C513-43EE-9F93-B666B18BB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dcda0b-8904-4b44-8be8-e59078a104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TDDINAMICA D&amp;O</vt:lpstr>
      <vt:lpstr>BASE STROS D&amp;O_ PROCESO</vt:lpstr>
      <vt:lpstr>TRDM</vt:lpstr>
      <vt:lpstr>MANEJO</vt:lpstr>
      <vt:lpstr>VIDA G.F.</vt:lpstr>
      <vt:lpstr>AUTOMOVILES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2012-07-10T18:43:48Z</cp:lastPrinted>
  <dcterms:created xsi:type="dcterms:W3CDTF">2010-09-23T00:50:44Z</dcterms:created>
  <dcterms:modified xsi:type="dcterms:W3CDTF">2020-01-22T15:32:11Z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0x01010080887A4EBB782146B411DD6E1F6F7B73</vt:lpwstr>
  </property>
</Properties>
</file>